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RISHABH\NHB\Checklist\"/>
    </mc:Choice>
  </mc:AlternateContent>
  <xr:revisionPtr revIDLastSave="0" documentId="13_ncr:1_{17B884FF-F3FE-4F53-AB8A-6C0BCC9A7590}" xr6:coauthVersionLast="47" xr6:coauthVersionMax="47" xr10:uidLastSave="{00000000-0000-0000-0000-000000000000}"/>
  <bookViews>
    <workbookView xWindow="-110" yWindow="-110" windowWidth="19420" windowHeight="10420" xr2:uid="{0E342DE1-0CD3-4A72-AC78-34150DE9AE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F50" i="2" l="1"/>
  <c r="F35" i="2"/>
  <c r="F6" i="2"/>
  <c r="F60" i="1"/>
  <c r="H60" i="1" s="1"/>
  <c r="F38" i="1"/>
  <c r="F9" i="1"/>
  <c r="F61" i="1" l="1"/>
  <c r="I58" i="1"/>
</calcChain>
</file>

<file path=xl/sharedStrings.xml><?xml version="1.0" encoding="utf-8"?>
<sst xmlns="http://schemas.openxmlformats.org/spreadsheetml/2006/main" count="501" uniqueCount="117">
  <si>
    <r>
      <t>A.</t>
    </r>
    <r>
      <rPr>
        <b/>
        <sz val="7"/>
        <color theme="1"/>
        <rFont val="Times New Roman"/>
        <family val="1"/>
      </rPr>
      <t xml:space="preserve">       </t>
    </r>
    <r>
      <rPr>
        <b/>
        <u/>
        <sz val="11"/>
        <color theme="1"/>
        <rFont val="Palatino Linotype"/>
        <family val="1"/>
      </rPr>
      <t>Bonds issued on Private Placement Basis :</t>
    </r>
  </si>
  <si>
    <t>Bond Series</t>
  </si>
  <si>
    <t>Allotment Date</t>
  </si>
  <si>
    <t>ISIN No.</t>
  </si>
  <si>
    <t>Date of Listing</t>
  </si>
  <si>
    <t>Maturity Date</t>
  </si>
  <si>
    <t>Face  Value (</t>
  </si>
  <si>
    <t>Rate of Int.</t>
  </si>
  <si>
    <t>Date of Int payment yearly</t>
  </si>
  <si>
    <t xml:space="preserve">Value of Single bond </t>
  </si>
  <si>
    <t>Rating Agency</t>
  </si>
  <si>
    <t>Trustee</t>
  </si>
  <si>
    <t>crore)</t>
  </si>
  <si>
    <t>Beetal</t>
  </si>
  <si>
    <t>CRISIL</t>
  </si>
  <si>
    <t>NSE</t>
  </si>
  <si>
    <t>Vistra</t>
  </si>
  <si>
    <t>8.01% NHB Tax Free Bonds 2023 Series V</t>
  </si>
  <si>
    <t>INE557F07066</t>
  </si>
  <si>
    <t>30th August</t>
  </si>
  <si>
    <t>Karvy</t>
  </si>
  <si>
    <t>CRISIL,CARE</t>
  </si>
  <si>
    <t>8.46% NHB Tax Free Bonds 2028 Series V</t>
  </si>
  <si>
    <t>INE557F07074</t>
  </si>
  <si>
    <t>KArvy</t>
  </si>
  <si>
    <t>Total</t>
  </si>
  <si>
    <t xml:space="preserve">Bonds issued by way of Public Offer </t>
  </si>
  <si>
    <t>CRISIL, CARE, ICRA</t>
  </si>
  <si>
    <t>Bond Value</t>
  </si>
  <si>
    <t>8.26% NHB Tax-free Bonds 2013-14 Series 1A</t>
  </si>
  <si>
    <t>INE557F07082</t>
  </si>
  <si>
    <t>13th January</t>
  </si>
  <si>
    <t>8.63% NHB Tax-free Bonds 2013-14 Series 2A</t>
  </si>
  <si>
    <t>INE557F07090</t>
  </si>
  <si>
    <t>8.76% NHB Tax-free Bonds 2013-14 Series 3A</t>
  </si>
  <si>
    <t>INE557F07108</t>
  </si>
  <si>
    <t>8.51% NHB Tax-free Bonds 2013-14 Series 1B</t>
  </si>
  <si>
    <t>INE557F07116</t>
  </si>
  <si>
    <t>8.88% NHB Tax-free Bonds 2013-14 Series 2B</t>
  </si>
  <si>
    <t>INE557F07124</t>
  </si>
  <si>
    <t>9.01% NHB Tax-free Bonds 2013-14 Series 3B</t>
  </si>
  <si>
    <t>INE557F07132</t>
  </si>
  <si>
    <t>8.25% NHB Tax-free Bonds 2013-14 Series 1A</t>
  </si>
  <si>
    <t>INE557F07140</t>
  </si>
  <si>
    <t>24th March</t>
  </si>
  <si>
    <t>8.68% NHB Tax-free Bonds 2013-14 Series 2A</t>
  </si>
  <si>
    <t>INE557F07157</t>
  </si>
  <si>
    <t>8.65% NHB Tax-free Bonds 2013-14 Series 3A</t>
  </si>
  <si>
    <t>INE557F07165</t>
  </si>
  <si>
    <t>8.50% NHB Tax-free Bonds 2013-14 Series 1B</t>
  </si>
  <si>
    <t>INE557F07173</t>
  </si>
  <si>
    <t>8.93% NHB Tax-free Bonds 2013-14 Series 2B</t>
  </si>
  <si>
    <t>INE557F07181</t>
  </si>
  <si>
    <t>8.90% NHB Tax-free Bonds 2013-14 Series 3B</t>
  </si>
  <si>
    <t>INE557F07199</t>
  </si>
  <si>
    <t xml:space="preserve">  </t>
  </si>
  <si>
    <t>Grand Total of NHB Tax-free Bonds</t>
  </si>
  <si>
    <t>Bond Series (Listed on BSE)</t>
  </si>
  <si>
    <t>Date of Int payment Half-yearly</t>
  </si>
  <si>
    <t>India Rating, CRISIL</t>
  </si>
  <si>
    <t>BSE</t>
  </si>
  <si>
    <t>IDBI</t>
  </si>
  <si>
    <t>9.75% SS PS BOND (EXIM BK-II)</t>
  </si>
  <si>
    <t>INE557F09278 / INE557F09286</t>
  </si>
  <si>
    <t>10th Mar and 10th Sept</t>
  </si>
  <si>
    <t>Grand Total of SS PS Bonds</t>
  </si>
  <si>
    <t>7.05% NHB Bonds 2024</t>
  </si>
  <si>
    <t>INE557F08FG1</t>
  </si>
  <si>
    <t>CRISIL, INDIA RATING</t>
  </si>
  <si>
    <t>6.88% NHB Bonds 2025</t>
  </si>
  <si>
    <t>INE557F08FH9</t>
  </si>
  <si>
    <t>21st Jan</t>
  </si>
  <si>
    <t>5.80% NHB Bonds 2023</t>
  </si>
  <si>
    <t>INE557F08FJ5</t>
  </si>
  <si>
    <t>5.32% NHB Bonds 2023</t>
  </si>
  <si>
    <t>INE557F08FK3</t>
  </si>
  <si>
    <t>5.35% NHB Bonds 2024</t>
  </si>
  <si>
    <t>INE557F08FL1</t>
  </si>
  <si>
    <t>5.44% NHB Bonds 2024</t>
  </si>
  <si>
    <t>INE557F08FM9</t>
  </si>
  <si>
    <t>7.34% NHB Bonds 2025</t>
  </si>
  <si>
    <t>INE557F08FN7</t>
  </si>
  <si>
    <t>Total of  NHB Bonds</t>
  </si>
  <si>
    <t xml:space="preserve">                                                               </t>
  </si>
  <si>
    <t>Issue Size (</t>
  </si>
  <si>
    <t>7.79% NHB Bonds 2026</t>
  </si>
  <si>
    <t>CRISIL, ICRA</t>
  </si>
  <si>
    <t>Exchange</t>
  </si>
  <si>
    <t>Registrar</t>
  </si>
  <si>
    <t>INE557F08FO5</t>
  </si>
  <si>
    <t>INE557F08FP2</t>
  </si>
  <si>
    <t>7.77% NHB Bonds 2026</t>
  </si>
  <si>
    <t>INE557F08FQ0</t>
  </si>
  <si>
    <t>INE557F08FR8</t>
  </si>
  <si>
    <t>7.42% NHB Bonds May 2026</t>
  </si>
  <si>
    <t>CRISIL, CARE</t>
  </si>
  <si>
    <t>7.22% NHB Bonds July 2026</t>
  </si>
  <si>
    <t>7.40% NHB Bonds May 2026</t>
  </si>
  <si>
    <t>INE557F08FS6</t>
  </si>
  <si>
    <t>26.03.2024</t>
  </si>
  <si>
    <t xml:space="preserve">put and call </t>
  </si>
  <si>
    <t>27.02.2024</t>
  </si>
  <si>
    <t>26.04.2024</t>
  </si>
  <si>
    <t>Amount of mandate</t>
  </si>
  <si>
    <t>May 20,2020</t>
  </si>
  <si>
    <t>March 18,2020</t>
  </si>
  <si>
    <t>July 12,2019</t>
  </si>
  <si>
    <t>Survelliance Fee</t>
  </si>
  <si>
    <t>15000+30000</t>
  </si>
  <si>
    <t>Date of Mandate of Crisil</t>
  </si>
  <si>
    <t>5000+2000(mandate of 4000 cr)</t>
  </si>
  <si>
    <t>January  24,2018 and November 22,2021</t>
  </si>
  <si>
    <t>7.57% NHB Bonds January 2031</t>
  </si>
  <si>
    <t>INE557F08FT4</t>
  </si>
  <si>
    <t>INE557F08FU2</t>
  </si>
  <si>
    <t>7.83% NHB Bonds April  2027</t>
  </si>
  <si>
    <t>reedeemed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</si>
</sst>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u/>
      <sz val="11"/>
      <color theme="10"/>
      <name val="Calibri"/>
      <family val="2"/>
      <scheme val="minor"/>
    </font>
    <font>
      <b/>
      <sz val="7"/>
      <color theme="1"/>
      <name val="Times New Roman"/>
      <family val="1"/>
    </font>
    <font>
      <b/>
      <u/>
      <sz val="11"/>
      <color theme="1"/>
      <name val="Palatino Linotype"/>
      <family val="1"/>
    </font>
    <font>
      <sz val="11"/>
      <color rgb="FF000000"/>
      <name val="Palatino Linotype"/>
      <family val="1"/>
    </font>
    <font>
      <sz val="10.5"/>
      <color theme="1"/>
      <name val="Palatino Linotype"/>
      <family val="1"/>
    </font>
    <font>
      <sz val="10"/>
      <name val="Arial"/>
      <family val="2"/>
    </font>
    <font>
      <sz val="10"/>
      <name val="Palatino Linotype"/>
      <family val="1"/>
    </font>
    <font>
      <sz val="11"/>
      <color theme="1"/>
      <name val="Book Antiqua"/>
      <family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0" borderId="0"/>
  </cellStyleXfs>
  <cellXfs count="157">
    <xf numFmtId="0" fontId="0" fillId="0" borderId="0" xfId="0"/>
    <xf numFmtId="0" fontId="4" fillId="2" borderId="4" xfId="1" applyFill="1" applyBorder="1" applyAlignment="1">
      <alignment horizontal="center" vertical="center" wrapText="1"/>
    </xf>
    <xf numFmtId="0" fontId="4" fillId="2" borderId="5" xfId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15" fontId="3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 indent="4"/>
    </xf>
    <xf numFmtId="0" fontId="0" fillId="0" borderId="0" xfId="0" applyAlignment="1">
      <alignment horizontal="left"/>
    </xf>
    <xf numFmtId="0" fontId="6" fillId="0" borderId="0" xfId="0" applyFont="1"/>
    <xf numFmtId="15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15" fontId="8" fillId="0" borderId="7" xfId="0" applyNumberFormat="1" applyFont="1" applyBorder="1" applyAlignment="1">
      <alignment horizontal="justify" vertical="center" wrapText="1"/>
    </xf>
    <xf numFmtId="15" fontId="3" fillId="0" borderId="7" xfId="0" applyNumberFormat="1" applyFont="1" applyBorder="1" applyAlignment="1">
      <alignment horizontal="justify" vertical="center" wrapText="1"/>
    </xf>
    <xf numFmtId="0" fontId="4" fillId="2" borderId="9" xfId="1" applyFill="1" applyBorder="1" applyAlignment="1">
      <alignment horizontal="center" vertical="center"/>
    </xf>
    <xf numFmtId="0" fontId="4" fillId="2" borderId="10" xfId="1" applyFill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1" xfId="0" applyBorder="1"/>
    <xf numFmtId="0" fontId="7" fillId="0" borderId="18" xfId="0" applyFont="1" applyBorder="1" applyAlignment="1">
      <alignment horizontal="right" vertical="center" wrapText="1"/>
    </xf>
    <xf numFmtId="0" fontId="0" fillId="0" borderId="20" xfId="0" applyBorder="1"/>
    <xf numFmtId="0" fontId="0" fillId="0" borderId="19" xfId="0" applyBorder="1"/>
    <xf numFmtId="0" fontId="7" fillId="0" borderId="11" xfId="0" applyFont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right" vertical="center" wrapText="1"/>
    </xf>
    <xf numFmtId="43" fontId="0" fillId="0" borderId="11" xfId="0" applyNumberFormat="1" applyBorder="1"/>
    <xf numFmtId="0" fontId="1" fillId="4" borderId="0" xfId="0" applyFont="1" applyFill="1" applyAlignment="1">
      <alignment horizontal="left"/>
    </xf>
    <xf numFmtId="0" fontId="0" fillId="4" borderId="0" xfId="0" applyFill="1"/>
    <xf numFmtId="4" fontId="1" fillId="4" borderId="0" xfId="0" applyNumberFormat="1" applyFont="1" applyFill="1"/>
    <xf numFmtId="0" fontId="1" fillId="4" borderId="0" xfId="0" applyFont="1" applyFill="1"/>
    <xf numFmtId="0" fontId="3" fillId="5" borderId="26" xfId="0" applyFont="1" applyFill="1" applyBorder="1" applyAlignment="1">
      <alignment vertical="center" wrapText="1"/>
    </xf>
    <xf numFmtId="0" fontId="4" fillId="2" borderId="0" xfId="1" applyFill="1" applyBorder="1" applyAlignment="1">
      <alignment horizontal="center" vertical="center"/>
    </xf>
    <xf numFmtId="0" fontId="1" fillId="4" borderId="25" xfId="0" applyFont="1" applyFill="1" applyBorder="1"/>
    <xf numFmtId="10" fontId="10" fillId="0" borderId="11" xfId="2" applyNumberFormat="1" applyFont="1" applyBorder="1" applyAlignment="1">
      <alignment horizontal="center"/>
    </xf>
    <xf numFmtId="0" fontId="0" fillId="0" borderId="25" xfId="0" applyBorder="1"/>
    <xf numFmtId="0" fontId="1" fillId="4" borderId="29" xfId="0" applyFont="1" applyFill="1" applyBorder="1"/>
    <xf numFmtId="0" fontId="3" fillId="0" borderId="0" xfId="0" applyFont="1" applyAlignment="1">
      <alignment vertical="center" wrapText="1"/>
    </xf>
    <xf numFmtId="10" fontId="10" fillId="0" borderId="0" xfId="2" applyNumberFormat="1" applyFont="1" applyAlignment="1">
      <alignment horizontal="center"/>
    </xf>
    <xf numFmtId="0" fontId="0" fillId="0" borderId="30" xfId="0" applyBorder="1"/>
    <xf numFmtId="166" fontId="10" fillId="7" borderId="24" xfId="0" applyNumberFormat="1" applyFont="1" applyFill="1" applyBorder="1" applyAlignment="1">
      <alignment horizontal="center"/>
    </xf>
    <xf numFmtId="166" fontId="10" fillId="7" borderId="11" xfId="0" applyNumberFormat="1" applyFont="1" applyFill="1" applyBorder="1" applyAlignment="1">
      <alignment horizontal="center"/>
    </xf>
    <xf numFmtId="166" fontId="10" fillId="7" borderId="24" xfId="2" applyNumberFormat="1" applyFont="1" applyFill="1" applyBorder="1" applyAlignment="1">
      <alignment horizontal="center"/>
    </xf>
    <xf numFmtId="166" fontId="10" fillId="0" borderId="23" xfId="2" applyNumberFormat="1" applyFont="1" applyBorder="1" applyAlignment="1">
      <alignment horizontal="center"/>
    </xf>
    <xf numFmtId="166" fontId="10" fillId="7" borderId="11" xfId="0" applyNumberFormat="1" applyFont="1" applyFill="1" applyBorder="1" applyAlignment="1">
      <alignment horizontal="center" wrapText="1"/>
    </xf>
    <xf numFmtId="166" fontId="10" fillId="7" borderId="23" xfId="0" applyNumberFormat="1" applyFont="1" applyFill="1" applyBorder="1" applyAlignment="1">
      <alignment horizontal="center" wrapText="1"/>
    </xf>
    <xf numFmtId="165" fontId="0" fillId="0" borderId="0" xfId="0" applyNumberFormat="1"/>
    <xf numFmtId="0" fontId="3" fillId="6" borderId="2" xfId="0" applyFont="1" applyFill="1" applyBorder="1" applyAlignment="1">
      <alignment vertical="center" wrapText="1"/>
    </xf>
    <xf numFmtId="166" fontId="10" fillId="0" borderId="33" xfId="0" applyNumberFormat="1" applyFont="1" applyBorder="1" applyAlignment="1">
      <alignment horizontal="center"/>
    </xf>
    <xf numFmtId="0" fontId="0" fillId="0" borderId="17" xfId="0" applyBorder="1" applyAlignment="1">
      <alignment horizontal="left"/>
    </xf>
    <xf numFmtId="0" fontId="1" fillId="4" borderId="15" xfId="0" applyFont="1" applyFill="1" applyBorder="1"/>
    <xf numFmtId="166" fontId="10" fillId="7" borderId="33" xfId="0" applyNumberFormat="1" applyFont="1" applyFill="1" applyBorder="1" applyAlignment="1">
      <alignment horizontal="center"/>
    </xf>
    <xf numFmtId="43" fontId="0" fillId="0" borderId="33" xfId="0" applyNumberFormat="1" applyBorder="1"/>
    <xf numFmtId="10" fontId="0" fillId="0" borderId="33" xfId="0" applyNumberFormat="1" applyBorder="1" applyAlignment="1">
      <alignment horizontal="center"/>
    </xf>
    <xf numFmtId="43" fontId="0" fillId="0" borderId="0" xfId="0" applyNumberFormat="1"/>
    <xf numFmtId="0" fontId="11" fillId="5" borderId="33" xfId="0" applyFont="1" applyFill="1" applyBorder="1" applyAlignment="1">
      <alignment vertical="center" wrapText="1"/>
    </xf>
    <xf numFmtId="0" fontId="0" fillId="0" borderId="33" xfId="0" applyBorder="1"/>
    <xf numFmtId="4" fontId="0" fillId="0" borderId="0" xfId="0" applyNumberFormat="1"/>
    <xf numFmtId="2" fontId="10" fillId="7" borderId="11" xfId="0" applyNumberFormat="1" applyFont="1" applyFill="1" applyBorder="1" applyAlignment="1">
      <alignment horizontal="center"/>
    </xf>
    <xf numFmtId="2" fontId="7" fillId="0" borderId="22" xfId="0" applyNumberFormat="1" applyFont="1" applyBorder="1" applyAlignment="1">
      <alignment horizontal="right" vertical="center" wrapText="1"/>
    </xf>
    <xf numFmtId="16" fontId="7" fillId="0" borderId="33" xfId="0" applyNumberFormat="1" applyFont="1" applyBorder="1" applyAlignment="1">
      <alignment horizontal="right" vertical="center" wrapText="1"/>
    </xf>
    <xf numFmtId="166" fontId="10" fillId="0" borderId="11" xfId="0" applyNumberFormat="1" applyFont="1" applyBorder="1" applyAlignment="1">
      <alignment horizontal="center"/>
    </xf>
    <xf numFmtId="166" fontId="10" fillId="7" borderId="0" xfId="0" applyNumberFormat="1" applyFont="1" applyFill="1" applyAlignment="1">
      <alignment horizontal="center"/>
    </xf>
    <xf numFmtId="166" fontId="1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0" fontId="11" fillId="6" borderId="33" xfId="0" applyFont="1" applyFill="1" applyBorder="1" applyAlignment="1">
      <alignment vertical="center" wrapText="1"/>
    </xf>
    <xf numFmtId="166" fontId="10" fillId="6" borderId="33" xfId="0" applyNumberFormat="1" applyFont="1" applyFill="1" applyBorder="1" applyAlignment="1">
      <alignment horizontal="center"/>
    </xf>
    <xf numFmtId="43" fontId="0" fillId="6" borderId="33" xfId="0" applyNumberFormat="1" applyFill="1" applyBorder="1"/>
    <xf numFmtId="10" fontId="0" fillId="6" borderId="33" xfId="0" applyNumberFormat="1" applyFill="1" applyBorder="1" applyAlignment="1">
      <alignment horizontal="center"/>
    </xf>
    <xf numFmtId="16" fontId="7" fillId="6" borderId="33" xfId="0" applyNumberFormat="1" applyFont="1" applyFill="1" applyBorder="1" applyAlignment="1">
      <alignment horizontal="right" vertical="center" wrapText="1"/>
    </xf>
    <xf numFmtId="0" fontId="7" fillId="6" borderId="18" xfId="0" applyFont="1" applyFill="1" applyBorder="1" applyAlignment="1">
      <alignment horizontal="right" vertical="center" wrapText="1"/>
    </xf>
    <xf numFmtId="166" fontId="10" fillId="6" borderId="11" xfId="0" applyNumberFormat="1" applyFont="1" applyFill="1" applyBorder="1" applyAlignment="1">
      <alignment horizontal="center"/>
    </xf>
    <xf numFmtId="2" fontId="0" fillId="0" borderId="0" xfId="0" applyNumberFormat="1"/>
    <xf numFmtId="15" fontId="0" fillId="0" borderId="0" xfId="0" applyNumberFormat="1"/>
    <xf numFmtId="166" fontId="10" fillId="7" borderId="21" xfId="0" applyNumberFormat="1" applyFont="1" applyFill="1" applyBorder="1" applyAlignment="1">
      <alignment horizontal="center"/>
    </xf>
    <xf numFmtId="166" fontId="10" fillId="6" borderId="21" xfId="0" applyNumberFormat="1" applyFont="1" applyFill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40" xfId="0" applyBorder="1"/>
    <xf numFmtId="0" fontId="0" fillId="0" borderId="40" xfId="0" applyBorder="1" applyAlignment="1">
      <alignment wrapText="1"/>
    </xf>
    <xf numFmtId="17" fontId="0" fillId="0" borderId="40" xfId="0" applyNumberFormat="1" applyBorder="1" applyAlignment="1">
      <alignment wrapText="1"/>
    </xf>
    <xf numFmtId="17" fontId="0" fillId="0" borderId="36" xfId="0" applyNumberFormat="1" applyBorder="1"/>
    <xf numFmtId="0" fontId="0" fillId="0" borderId="41" xfId="0" applyBorder="1"/>
    <xf numFmtId="0" fontId="0" fillId="0" borderId="47" xfId="0" applyBorder="1"/>
    <xf numFmtId="0" fontId="0" fillId="0" borderId="48" xfId="0" applyBorder="1"/>
    <xf numFmtId="0" fontId="0" fillId="0" borderId="23" xfId="0" applyBorder="1"/>
    <xf numFmtId="0" fontId="0" fillId="0" borderId="43" xfId="0" applyBorder="1"/>
    <xf numFmtId="0" fontId="0" fillId="0" borderId="44" xfId="0" applyBorder="1"/>
    <xf numFmtId="0" fontId="0" fillId="0" borderId="44" xfId="0" applyBorder="1" applyAlignment="1">
      <alignment wrapText="1"/>
    </xf>
    <xf numFmtId="0" fontId="0" fillId="0" borderId="46" xfId="0" applyBorder="1"/>
    <xf numFmtId="0" fontId="0" fillId="0" borderId="33" xfId="0" applyBorder="1" applyAlignment="1">
      <alignment wrapText="1"/>
    </xf>
    <xf numFmtId="0" fontId="0" fillId="6" borderId="0" xfId="0" applyFill="1"/>
    <xf numFmtId="166" fontId="10" fillId="0" borderId="24" xfId="0" applyNumberFormat="1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0" fillId="0" borderId="4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15" fontId="3" fillId="7" borderId="5" xfId="0" applyNumberFormat="1" applyFont="1" applyFill="1" applyBorder="1" applyAlignment="1">
      <alignment vertical="center"/>
    </xf>
    <xf numFmtId="0" fontId="3" fillId="7" borderId="10" xfId="0" applyFont="1" applyFill="1" applyBorder="1" applyAlignment="1">
      <alignment horizontal="right" vertical="center"/>
    </xf>
    <xf numFmtId="0" fontId="0" fillId="7" borderId="17" xfId="0" applyFill="1" applyBorder="1"/>
    <xf numFmtId="0" fontId="7" fillId="7" borderId="22" xfId="0" applyFont="1" applyFill="1" applyBorder="1" applyAlignment="1">
      <alignment horizontal="right" vertical="center" wrapText="1"/>
    </xf>
    <xf numFmtId="0" fontId="0" fillId="7" borderId="0" xfId="0" applyFill="1"/>
    <xf numFmtId="0" fontId="3" fillId="7" borderId="2" xfId="0" applyFont="1" applyFill="1" applyBorder="1" applyAlignment="1">
      <alignment vertical="center" wrapText="1"/>
    </xf>
    <xf numFmtId="15" fontId="3" fillId="7" borderId="7" xfId="0" applyNumberFormat="1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right" vertical="center" wrapText="1"/>
    </xf>
    <xf numFmtId="0" fontId="0" fillId="7" borderId="11" xfId="0" applyFill="1" applyBorder="1"/>
    <xf numFmtId="0" fontId="7" fillId="7" borderId="11" xfId="0" applyFont="1" applyFill="1" applyBorder="1" applyAlignment="1">
      <alignment horizontal="right" vertical="center" wrapText="1"/>
    </xf>
    <xf numFmtId="2" fontId="0" fillId="7" borderId="0" xfId="0" applyNumberFormat="1" applyFill="1"/>
    <xf numFmtId="15" fontId="0" fillId="7" borderId="0" xfId="0" applyNumberFormat="1" applyFill="1"/>
    <xf numFmtId="43" fontId="0" fillId="7" borderId="33" xfId="0" applyNumberFormat="1" applyFill="1" applyBorder="1"/>
    <xf numFmtId="10" fontId="0" fillId="7" borderId="33" xfId="0" applyNumberFormat="1" applyFill="1" applyBorder="1" applyAlignment="1">
      <alignment horizontal="center"/>
    </xf>
    <xf numFmtId="16" fontId="7" fillId="7" borderId="33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0" fontId="0" fillId="0" borderId="0" xfId="0" applyBorder="1"/>
    <xf numFmtId="0" fontId="7" fillId="0" borderId="33" xfId="0" applyFont="1" applyBorder="1" applyAlignment="1">
      <alignment horizontal="right" vertical="center" wrapText="1"/>
    </xf>
    <xf numFmtId="0" fontId="7" fillId="7" borderId="33" xfId="0" applyFont="1" applyFill="1" applyBorder="1" applyAlignment="1">
      <alignment horizontal="right" vertical="center" wrapText="1"/>
    </xf>
    <xf numFmtId="0" fontId="0" fillId="7" borderId="33" xfId="0" applyFill="1" applyBorder="1"/>
    <xf numFmtId="0" fontId="1" fillId="4" borderId="33" xfId="0" applyFont="1" applyFill="1" applyBorder="1" applyAlignment="1">
      <alignment horizontal="left"/>
    </xf>
    <xf numFmtId="0" fontId="0" fillId="4" borderId="33" xfId="0" applyFill="1" applyBorder="1"/>
    <xf numFmtId="4" fontId="1" fillId="4" borderId="33" xfId="0" applyNumberFormat="1" applyFont="1" applyFill="1" applyBorder="1"/>
    <xf numFmtId="0" fontId="1" fillId="4" borderId="33" xfId="0" applyFont="1" applyFill="1" applyBorder="1"/>
  </cellXfs>
  <cellStyles count="3">
    <cellStyle name="Hyperlink" xfId="1" builtinId="8"/>
    <cellStyle name="Normal" xfId="0" builtinId="0"/>
    <cellStyle name="Normal 2" xfId="2" xr:uid="{8EA3FC58-0AE2-4FCD-A245-8B3E2CC2A6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rsymbol.in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inrsymbol.in/" TargetMode="External"/><Relationship Id="rId1" Type="http://schemas.openxmlformats.org/officeDocument/2006/relationships/hyperlink" Target="http://www.inrsymbol.in/" TargetMode="External"/><Relationship Id="rId6" Type="http://schemas.openxmlformats.org/officeDocument/2006/relationships/hyperlink" Target="http://www.inrsymbol.in/" TargetMode="External"/><Relationship Id="rId5" Type="http://schemas.openxmlformats.org/officeDocument/2006/relationships/hyperlink" Target="http://www.inrsymbol.in/" TargetMode="External"/><Relationship Id="rId4" Type="http://schemas.openxmlformats.org/officeDocument/2006/relationships/hyperlink" Target="http://www.inrsymbol.in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rsymbol.in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inrsymbol.in/" TargetMode="External"/><Relationship Id="rId1" Type="http://schemas.openxmlformats.org/officeDocument/2006/relationships/hyperlink" Target="http://www.inrsymbol.in/" TargetMode="External"/><Relationship Id="rId6" Type="http://schemas.openxmlformats.org/officeDocument/2006/relationships/hyperlink" Target="http://www.inrsymbol.in/" TargetMode="External"/><Relationship Id="rId5" Type="http://schemas.openxmlformats.org/officeDocument/2006/relationships/hyperlink" Target="http://www.inrsymbol.in/" TargetMode="External"/><Relationship Id="rId4" Type="http://schemas.openxmlformats.org/officeDocument/2006/relationships/hyperlink" Target="http://www.inrsymbol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3761-8E92-486E-B799-D032CACF4B69}">
  <sheetPr>
    <pageSetUpPr fitToPage="1"/>
  </sheetPr>
  <dimension ref="A4:AX73"/>
  <sheetViews>
    <sheetView tabSelected="1" zoomScaleNormal="100" workbookViewId="0">
      <selection activeCell="B8" sqref="B8"/>
    </sheetView>
  </sheetViews>
  <sheetFormatPr defaultRowHeight="14.5" x14ac:dyDescent="0.35"/>
  <cols>
    <col min="1" max="1" width="54.81640625" bestFit="1" customWidth="1"/>
    <col min="2" max="2" width="28.54296875" bestFit="1" customWidth="1"/>
    <col min="3" max="3" width="14" bestFit="1" customWidth="1"/>
    <col min="4" max="4" width="15.7265625" bestFit="1" customWidth="1"/>
    <col min="5" max="5" width="15.453125" bestFit="1" customWidth="1"/>
    <col min="6" max="6" width="12.81640625" bestFit="1" customWidth="1"/>
    <col min="7" max="7" width="12" hidden="1" customWidth="1"/>
    <col min="8" max="8" width="21.54296875" hidden="1" customWidth="1"/>
    <col min="9" max="9" width="13.26953125" hidden="1" customWidth="1"/>
    <col min="10" max="10" width="10" hidden="1" customWidth="1"/>
    <col min="11" max="11" width="19.81640625" bestFit="1" customWidth="1"/>
    <col min="12" max="12" width="10.453125" customWidth="1"/>
    <col min="13" max="13" width="8.54296875" bestFit="1" customWidth="1"/>
    <col min="14" max="14" width="14.54296875" customWidth="1"/>
    <col min="15" max="15" width="12" bestFit="1" customWidth="1"/>
    <col min="16" max="16" width="14.1796875" customWidth="1"/>
  </cols>
  <sheetData>
    <row r="4" spans="1:50" ht="16" thickBot="1" x14ac:dyDescent="0.4">
      <c r="A4" s="6" t="s">
        <v>0</v>
      </c>
      <c r="B4" s="6"/>
      <c r="C4" s="6"/>
      <c r="D4" s="6"/>
      <c r="H4" s="6"/>
    </row>
    <row r="5" spans="1:50" ht="15" thickBot="1" x14ac:dyDescent="0.4">
      <c r="A5" s="109" t="s">
        <v>1</v>
      </c>
      <c r="B5" s="111" t="s">
        <v>2</v>
      </c>
      <c r="C5" s="111" t="s">
        <v>3</v>
      </c>
      <c r="D5" s="114" t="s">
        <v>4</v>
      </c>
      <c r="E5" s="111" t="s">
        <v>5</v>
      </c>
      <c r="F5" s="13" t="s">
        <v>84</v>
      </c>
      <c r="G5" s="99" t="s">
        <v>7</v>
      </c>
      <c r="H5" s="101" t="s">
        <v>8</v>
      </c>
      <c r="I5" s="97" t="s">
        <v>9</v>
      </c>
      <c r="J5" s="97" t="s">
        <v>88</v>
      </c>
      <c r="K5" s="97" t="s">
        <v>10</v>
      </c>
      <c r="L5" s="97" t="s">
        <v>87</v>
      </c>
      <c r="M5" s="97" t="s">
        <v>11</v>
      </c>
    </row>
    <row r="6" spans="1:50" ht="15" thickBot="1" x14ac:dyDescent="0.4">
      <c r="A6" s="110"/>
      <c r="B6" s="112"/>
      <c r="C6" s="113"/>
      <c r="D6" s="115"/>
      <c r="E6" s="112"/>
      <c r="F6" s="14" t="s">
        <v>12</v>
      </c>
      <c r="G6" s="104"/>
      <c r="H6" s="101"/>
      <c r="I6" s="98"/>
      <c r="J6" s="98"/>
      <c r="K6" s="98"/>
      <c r="L6" s="98"/>
      <c r="M6" s="98"/>
      <c r="P6" s="75"/>
    </row>
    <row r="7" spans="1:50" s="94" customFormat="1" ht="16" thickBot="1" x14ac:dyDescent="0.45">
      <c r="A7" s="132" t="s">
        <v>17</v>
      </c>
      <c r="B7" s="41">
        <v>41516</v>
      </c>
      <c r="C7" s="42" t="s">
        <v>18</v>
      </c>
      <c r="D7" s="42">
        <v>41534</v>
      </c>
      <c r="E7" s="133">
        <v>45168</v>
      </c>
      <c r="F7" s="134">
        <v>17</v>
      </c>
      <c r="G7" s="135">
        <v>8.01</v>
      </c>
      <c r="H7" s="136" t="s">
        <v>19</v>
      </c>
      <c r="I7" s="59">
        <v>1000000</v>
      </c>
      <c r="J7" s="42" t="s">
        <v>20</v>
      </c>
      <c r="K7" s="42" t="s">
        <v>21</v>
      </c>
      <c r="L7" s="42" t="s">
        <v>15</v>
      </c>
      <c r="M7" s="42" t="s">
        <v>16</v>
      </c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</row>
    <row r="8" spans="1:50" ht="16" thickBot="1" x14ac:dyDescent="0.45">
      <c r="A8" s="25" t="s">
        <v>22</v>
      </c>
      <c r="B8" s="41">
        <v>41516</v>
      </c>
      <c r="C8" s="62" t="s">
        <v>23</v>
      </c>
      <c r="D8" s="42">
        <v>41534</v>
      </c>
      <c r="E8" s="4">
        <v>46995</v>
      </c>
      <c r="F8" s="15">
        <v>883</v>
      </c>
      <c r="G8" s="20">
        <v>8.4600000000000009</v>
      </c>
      <c r="H8" s="26" t="s">
        <v>19</v>
      </c>
      <c r="I8" s="59">
        <v>1000000</v>
      </c>
      <c r="J8" s="42" t="s">
        <v>24</v>
      </c>
      <c r="K8" s="42" t="s">
        <v>21</v>
      </c>
      <c r="L8" s="42" t="s">
        <v>15</v>
      </c>
      <c r="M8" s="42" t="s">
        <v>16</v>
      </c>
    </row>
    <row r="9" spans="1:50" ht="16" thickBot="1" x14ac:dyDescent="0.4">
      <c r="A9" s="118" t="s">
        <v>25</v>
      </c>
      <c r="B9" s="119"/>
      <c r="C9" s="120"/>
      <c r="D9" s="120"/>
      <c r="E9" s="121"/>
      <c r="F9" s="5">
        <f>SUM(F7:F8)</f>
        <v>900</v>
      </c>
      <c r="G9" s="16"/>
      <c r="H9" s="17"/>
      <c r="I9" s="60">
        <v>999999.99999999988</v>
      </c>
      <c r="J9" s="55"/>
    </row>
    <row r="10" spans="1:50" x14ac:dyDescent="0.35">
      <c r="F10" s="22"/>
      <c r="G10" s="18"/>
      <c r="H10" s="17"/>
    </row>
    <row r="11" spans="1:50" ht="15.5" x14ac:dyDescent="0.4">
      <c r="A11" s="8" t="s">
        <v>26</v>
      </c>
      <c r="B11" s="8"/>
      <c r="C11" s="8"/>
      <c r="D11" s="8"/>
      <c r="G11" s="18"/>
      <c r="H11" s="6"/>
      <c r="P11" s="58"/>
    </row>
    <row r="12" spans="1:50" ht="15" thickBot="1" x14ac:dyDescent="0.4">
      <c r="G12" s="17"/>
      <c r="H12" s="17"/>
    </row>
    <row r="13" spans="1:50" ht="15.5" x14ac:dyDescent="0.35">
      <c r="A13" s="114" t="s">
        <v>1</v>
      </c>
      <c r="B13" s="111" t="s">
        <v>2</v>
      </c>
      <c r="C13" s="111" t="s">
        <v>3</v>
      </c>
      <c r="D13" s="114" t="s">
        <v>4</v>
      </c>
      <c r="E13" s="114" t="s">
        <v>5</v>
      </c>
      <c r="F13" s="114" t="s">
        <v>28</v>
      </c>
      <c r="H13" s="6"/>
    </row>
    <row r="14" spans="1:50" ht="15" thickBot="1" x14ac:dyDescent="0.4">
      <c r="A14" s="117"/>
      <c r="B14" s="112"/>
      <c r="C14" s="113"/>
      <c r="D14" s="115"/>
      <c r="E14" s="117"/>
      <c r="F14" s="117" t="s">
        <v>12</v>
      </c>
      <c r="G14" s="23"/>
      <c r="H14" s="17"/>
    </row>
    <row r="15" spans="1:50" s="94" customFormat="1" ht="16" thickBot="1" x14ac:dyDescent="0.45">
      <c r="A15" s="138" t="s">
        <v>29</v>
      </c>
      <c r="B15" s="41">
        <v>41652</v>
      </c>
      <c r="C15" s="42" t="s">
        <v>30</v>
      </c>
      <c r="D15" s="42">
        <v>41655</v>
      </c>
      <c r="E15" s="139">
        <v>45304</v>
      </c>
      <c r="F15" s="140">
        <v>139.41249999999999</v>
      </c>
      <c r="G15" s="141">
        <v>8.26</v>
      </c>
      <c r="H15" s="142" t="s">
        <v>31</v>
      </c>
      <c r="I15" s="142">
        <v>5000</v>
      </c>
      <c r="J15" s="42" t="s">
        <v>20</v>
      </c>
      <c r="K15" s="42" t="s">
        <v>27</v>
      </c>
      <c r="L15" s="42" t="s">
        <v>15</v>
      </c>
      <c r="M15" s="42" t="s">
        <v>16</v>
      </c>
      <c r="N15" s="137"/>
      <c r="O15" s="143"/>
      <c r="P15" s="144"/>
      <c r="Q15" s="137"/>
      <c r="R15" s="137"/>
    </row>
    <row r="16" spans="1:50" ht="16" thickBot="1" x14ac:dyDescent="0.45">
      <c r="A16" s="96" t="s">
        <v>32</v>
      </c>
      <c r="B16" s="41">
        <v>41652</v>
      </c>
      <c r="C16" s="62" t="s">
        <v>33</v>
      </c>
      <c r="D16" s="42">
        <v>41655</v>
      </c>
      <c r="E16" s="9">
        <v>47131</v>
      </c>
      <c r="F16" s="10">
        <v>407.16149999999999</v>
      </c>
      <c r="G16" s="20">
        <v>8.6300000000000008</v>
      </c>
      <c r="H16" s="26" t="s">
        <v>31</v>
      </c>
      <c r="I16" s="26">
        <v>5000</v>
      </c>
      <c r="J16" s="42" t="s">
        <v>20</v>
      </c>
      <c r="K16" s="42" t="s">
        <v>27</v>
      </c>
      <c r="L16" s="42" t="s">
        <v>15</v>
      </c>
      <c r="M16" s="42" t="s">
        <v>16</v>
      </c>
      <c r="O16" s="74"/>
    </row>
    <row r="17" spans="1:22" ht="16" thickBot="1" x14ac:dyDescent="0.45">
      <c r="A17" s="96" t="s">
        <v>34</v>
      </c>
      <c r="B17" s="41">
        <v>41652</v>
      </c>
      <c r="C17" s="62" t="s">
        <v>35</v>
      </c>
      <c r="D17" s="42">
        <v>41655</v>
      </c>
      <c r="E17" s="9">
        <v>48957</v>
      </c>
      <c r="F17" s="10">
        <v>713.42600000000004</v>
      </c>
      <c r="G17" s="20">
        <v>8.76</v>
      </c>
      <c r="H17" s="26" t="s">
        <v>31</v>
      </c>
      <c r="I17" s="26">
        <v>5000</v>
      </c>
      <c r="J17" s="42" t="s">
        <v>20</v>
      </c>
      <c r="K17" s="42" t="s">
        <v>27</v>
      </c>
      <c r="L17" s="42" t="s">
        <v>15</v>
      </c>
      <c r="M17" s="42" t="s">
        <v>16</v>
      </c>
      <c r="O17" s="74"/>
    </row>
    <row r="18" spans="1:22" s="94" customFormat="1" ht="16" thickBot="1" x14ac:dyDescent="0.45">
      <c r="A18" s="138" t="s">
        <v>36</v>
      </c>
      <c r="B18" s="41">
        <v>41652</v>
      </c>
      <c r="C18" s="42" t="s">
        <v>37</v>
      </c>
      <c r="D18" s="42">
        <v>41655</v>
      </c>
      <c r="E18" s="139">
        <v>45304</v>
      </c>
      <c r="F18" s="140">
        <v>88.552999999999997</v>
      </c>
      <c r="G18" s="141">
        <v>8.51</v>
      </c>
      <c r="H18" s="136" t="s">
        <v>31</v>
      </c>
      <c r="I18" s="142">
        <v>5000</v>
      </c>
      <c r="J18" s="42" t="s">
        <v>20</v>
      </c>
      <c r="K18" s="42" t="s">
        <v>27</v>
      </c>
      <c r="L18" s="42" t="s">
        <v>15</v>
      </c>
      <c r="M18" s="42" t="s">
        <v>16</v>
      </c>
      <c r="N18" s="137"/>
      <c r="O18" s="143"/>
      <c r="P18" s="137"/>
      <c r="Q18" s="137"/>
      <c r="R18" s="137"/>
      <c r="S18" s="137"/>
      <c r="T18" s="137"/>
      <c r="U18" s="137"/>
      <c r="V18" s="137"/>
    </row>
    <row r="19" spans="1:22" ht="16" thickBot="1" x14ac:dyDescent="0.45">
      <c r="A19" s="96" t="s">
        <v>38</v>
      </c>
      <c r="B19" s="41">
        <v>41652</v>
      </c>
      <c r="C19" s="62" t="s">
        <v>39</v>
      </c>
      <c r="D19" s="42">
        <v>41655</v>
      </c>
      <c r="E19" s="9">
        <v>47131</v>
      </c>
      <c r="F19" s="10">
        <v>85.730500000000006</v>
      </c>
      <c r="G19" s="20">
        <v>8.8800000000000008</v>
      </c>
      <c r="H19" s="26" t="s">
        <v>31</v>
      </c>
      <c r="I19" s="26">
        <v>5000</v>
      </c>
      <c r="J19" s="42" t="s">
        <v>20</v>
      </c>
      <c r="K19" s="42" t="s">
        <v>27</v>
      </c>
      <c r="L19" s="42" t="s">
        <v>15</v>
      </c>
      <c r="M19" s="42" t="s">
        <v>16</v>
      </c>
      <c r="O19" s="74"/>
    </row>
    <row r="20" spans="1:22" ht="16" thickBot="1" x14ac:dyDescent="0.45">
      <c r="A20" s="96" t="s">
        <v>40</v>
      </c>
      <c r="B20" s="41">
        <v>41652</v>
      </c>
      <c r="C20" s="62" t="s">
        <v>41</v>
      </c>
      <c r="D20" s="42">
        <v>41655</v>
      </c>
      <c r="E20" s="9">
        <v>48957</v>
      </c>
      <c r="F20" s="10">
        <v>665.7165</v>
      </c>
      <c r="G20" s="20">
        <v>9.01</v>
      </c>
      <c r="H20" s="26" t="s">
        <v>31</v>
      </c>
      <c r="I20" s="26">
        <v>5000</v>
      </c>
      <c r="J20" s="42" t="s">
        <v>20</v>
      </c>
      <c r="K20" s="42" t="s">
        <v>27</v>
      </c>
      <c r="L20" s="42" t="s">
        <v>15</v>
      </c>
      <c r="M20" s="42" t="s">
        <v>16</v>
      </c>
      <c r="O20" s="74"/>
    </row>
    <row r="21" spans="1:22" ht="16" thickBot="1" x14ac:dyDescent="0.4">
      <c r="A21" s="105" t="s">
        <v>25</v>
      </c>
      <c r="B21" s="106"/>
      <c r="C21" s="107"/>
      <c r="D21" s="107"/>
      <c r="E21" s="108"/>
      <c r="F21" s="3">
        <v>2100</v>
      </c>
      <c r="G21" s="16"/>
      <c r="I21" s="47"/>
    </row>
    <row r="22" spans="1:22" ht="15" thickBot="1" x14ac:dyDescent="0.4">
      <c r="H22" s="22"/>
    </row>
    <row r="23" spans="1:22" ht="15.5" x14ac:dyDescent="0.35">
      <c r="A23" s="114" t="s">
        <v>1</v>
      </c>
      <c r="B23" s="111" t="s">
        <v>2</v>
      </c>
      <c r="C23" s="111" t="s">
        <v>3</v>
      </c>
      <c r="D23" s="114" t="s">
        <v>4</v>
      </c>
      <c r="E23" s="114" t="s">
        <v>5</v>
      </c>
      <c r="F23" s="1" t="s">
        <v>6</v>
      </c>
      <c r="H23" s="6"/>
    </row>
    <row r="24" spans="1:22" ht="15" thickBot="1" x14ac:dyDescent="0.4">
      <c r="A24" s="117"/>
      <c r="B24" s="112"/>
      <c r="C24" s="113"/>
      <c r="D24" s="115"/>
      <c r="E24" s="117"/>
      <c r="F24" s="2" t="s">
        <v>12</v>
      </c>
      <c r="G24" s="40"/>
    </row>
    <row r="25" spans="1:22" ht="16" thickBot="1" x14ac:dyDescent="0.45">
      <c r="A25" s="96" t="s">
        <v>42</v>
      </c>
      <c r="B25" s="95">
        <v>41722</v>
      </c>
      <c r="C25" s="62" t="s">
        <v>43</v>
      </c>
      <c r="D25" s="62">
        <v>41724</v>
      </c>
      <c r="E25" s="9">
        <v>45375</v>
      </c>
      <c r="F25" s="10">
        <v>97.974000000000004</v>
      </c>
      <c r="G25" s="20">
        <v>8.25</v>
      </c>
      <c r="H25" s="24" t="s">
        <v>44</v>
      </c>
      <c r="I25" s="26">
        <v>5000</v>
      </c>
      <c r="J25" s="62" t="s">
        <v>20</v>
      </c>
      <c r="K25" s="62" t="s">
        <v>27</v>
      </c>
      <c r="L25" s="62" t="s">
        <v>15</v>
      </c>
      <c r="M25" s="62" t="s">
        <v>16</v>
      </c>
      <c r="O25" s="74"/>
      <c r="P25" s="64"/>
    </row>
    <row r="26" spans="1:22" ht="16" thickBot="1" x14ac:dyDescent="0.45">
      <c r="A26" s="96" t="s">
        <v>45</v>
      </c>
      <c r="B26" s="41">
        <v>41722</v>
      </c>
      <c r="C26" s="62" t="s">
        <v>46</v>
      </c>
      <c r="D26" s="42">
        <v>41724</v>
      </c>
      <c r="E26" s="11">
        <v>47201</v>
      </c>
      <c r="F26" s="10">
        <v>421.99099999999999</v>
      </c>
      <c r="G26" s="20">
        <v>8.68</v>
      </c>
      <c r="H26" s="26" t="s">
        <v>44</v>
      </c>
      <c r="I26" s="26">
        <v>5000</v>
      </c>
      <c r="J26" s="42" t="s">
        <v>20</v>
      </c>
      <c r="K26" s="42" t="s">
        <v>27</v>
      </c>
      <c r="L26" s="42" t="s">
        <v>15</v>
      </c>
      <c r="M26" s="42" t="s">
        <v>16</v>
      </c>
      <c r="O26" s="74"/>
    </row>
    <row r="27" spans="1:22" ht="16" thickBot="1" x14ac:dyDescent="0.45">
      <c r="A27" s="96" t="s">
        <v>47</v>
      </c>
      <c r="B27" s="41">
        <v>41722</v>
      </c>
      <c r="C27" s="62" t="s">
        <v>48</v>
      </c>
      <c r="D27" s="42">
        <v>41724</v>
      </c>
      <c r="E27" s="11">
        <v>49027</v>
      </c>
      <c r="F27" s="10">
        <v>73.56</v>
      </c>
      <c r="G27" s="20">
        <v>8.65</v>
      </c>
      <c r="H27" s="26" t="s">
        <v>44</v>
      </c>
      <c r="I27" s="26">
        <v>5000</v>
      </c>
      <c r="J27" s="42" t="s">
        <v>20</v>
      </c>
      <c r="K27" s="42" t="s">
        <v>27</v>
      </c>
      <c r="L27" s="42" t="s">
        <v>15</v>
      </c>
      <c r="M27" s="42" t="s">
        <v>16</v>
      </c>
      <c r="O27" s="74"/>
    </row>
    <row r="28" spans="1:22" ht="16" thickBot="1" x14ac:dyDescent="0.45">
      <c r="A28" s="96" t="s">
        <v>49</v>
      </c>
      <c r="B28" s="95">
        <v>41722</v>
      </c>
      <c r="C28" s="62" t="s">
        <v>50</v>
      </c>
      <c r="D28" s="62">
        <v>41724</v>
      </c>
      <c r="E28" s="11">
        <v>45375</v>
      </c>
      <c r="F28" s="10">
        <v>25.513000000000002</v>
      </c>
      <c r="G28" s="20">
        <v>8.5</v>
      </c>
      <c r="H28" s="26" t="s">
        <v>44</v>
      </c>
      <c r="I28" s="26">
        <v>5000</v>
      </c>
      <c r="J28" s="62" t="s">
        <v>20</v>
      </c>
      <c r="K28" s="62" t="s">
        <v>27</v>
      </c>
      <c r="L28" s="62" t="s">
        <v>15</v>
      </c>
      <c r="M28" s="62" t="s">
        <v>16</v>
      </c>
      <c r="O28" s="74"/>
    </row>
    <row r="29" spans="1:22" ht="16" thickBot="1" x14ac:dyDescent="0.45">
      <c r="A29" s="96" t="s">
        <v>51</v>
      </c>
      <c r="B29" s="41">
        <v>41722</v>
      </c>
      <c r="C29" s="62" t="s">
        <v>52</v>
      </c>
      <c r="D29" s="42">
        <v>41724</v>
      </c>
      <c r="E29" s="11">
        <v>47201</v>
      </c>
      <c r="F29" s="10">
        <v>332.60849999999999</v>
      </c>
      <c r="G29" s="20">
        <v>8.93</v>
      </c>
      <c r="H29" s="26" t="s">
        <v>44</v>
      </c>
      <c r="I29" s="26">
        <v>5000</v>
      </c>
      <c r="J29" s="42" t="s">
        <v>20</v>
      </c>
      <c r="K29" s="42" t="s">
        <v>27</v>
      </c>
      <c r="L29" s="42" t="s">
        <v>15</v>
      </c>
      <c r="M29" s="42" t="s">
        <v>16</v>
      </c>
      <c r="O29" s="74"/>
    </row>
    <row r="30" spans="1:22" ht="16" thickBot="1" x14ac:dyDescent="0.45">
      <c r="A30" s="96" t="s">
        <v>53</v>
      </c>
      <c r="B30" s="41">
        <v>41722</v>
      </c>
      <c r="C30" s="62" t="s">
        <v>54</v>
      </c>
      <c r="D30" s="42">
        <v>41724</v>
      </c>
      <c r="E30" s="12">
        <v>49027</v>
      </c>
      <c r="F30" s="10">
        <v>48.353499999999997</v>
      </c>
      <c r="G30" s="20">
        <v>8.9</v>
      </c>
      <c r="H30" s="26" t="s">
        <v>44</v>
      </c>
      <c r="I30" s="26">
        <v>5000</v>
      </c>
      <c r="J30" s="42" t="s">
        <v>20</v>
      </c>
      <c r="K30" s="42" t="s">
        <v>27</v>
      </c>
      <c r="L30" s="42" t="s">
        <v>15</v>
      </c>
      <c r="M30" s="42" t="s">
        <v>16</v>
      </c>
      <c r="O30" s="74"/>
    </row>
    <row r="31" spans="1:22" ht="16" thickBot="1" x14ac:dyDescent="0.4">
      <c r="A31" s="105" t="s">
        <v>25</v>
      </c>
      <c r="B31" s="106"/>
      <c r="C31" s="107"/>
      <c r="D31" s="107"/>
      <c r="E31" s="108"/>
      <c r="F31" s="3">
        <v>1000</v>
      </c>
      <c r="J31" t="s">
        <v>55</v>
      </c>
    </row>
    <row r="33" spans="1:24" x14ac:dyDescent="0.35">
      <c r="A33" s="28" t="s">
        <v>56</v>
      </c>
      <c r="B33" s="28"/>
      <c r="C33" s="28"/>
      <c r="D33" s="28"/>
      <c r="E33" s="29"/>
      <c r="F33" s="30">
        <v>4000</v>
      </c>
      <c r="G33" s="31"/>
      <c r="H33" s="31"/>
    </row>
    <row r="34" spans="1:24" ht="15" thickBot="1" x14ac:dyDescent="0.4"/>
    <row r="35" spans="1:24" ht="15" thickBot="1" x14ac:dyDescent="0.4">
      <c r="A35" s="109" t="s">
        <v>57</v>
      </c>
      <c r="B35" s="111" t="s">
        <v>2</v>
      </c>
      <c r="C35" s="111" t="s">
        <v>3</v>
      </c>
      <c r="D35" s="114" t="s">
        <v>4</v>
      </c>
      <c r="E35" s="111" t="s">
        <v>5</v>
      </c>
      <c r="F35" s="13" t="s">
        <v>6</v>
      </c>
      <c r="G35" s="99" t="s">
        <v>7</v>
      </c>
      <c r="H35" s="101" t="s">
        <v>58</v>
      </c>
      <c r="I35" s="103"/>
    </row>
    <row r="36" spans="1:24" ht="15" thickBot="1" x14ac:dyDescent="0.4">
      <c r="A36" s="110"/>
      <c r="B36" s="112"/>
      <c r="C36" s="113"/>
      <c r="D36" s="115"/>
      <c r="E36" s="116"/>
      <c r="F36" s="33" t="s">
        <v>12</v>
      </c>
      <c r="G36" s="100"/>
      <c r="H36" s="102"/>
      <c r="I36" s="103"/>
    </row>
    <row r="37" spans="1:24" ht="29.5" thickBot="1" x14ac:dyDescent="0.45">
      <c r="A37" s="32" t="s">
        <v>62</v>
      </c>
      <c r="B37" s="43">
        <v>37343</v>
      </c>
      <c r="C37" s="45" t="s">
        <v>63</v>
      </c>
      <c r="D37" s="46"/>
      <c r="E37" s="44">
        <v>45910</v>
      </c>
      <c r="F37" s="27">
        <v>97</v>
      </c>
      <c r="G37" s="35">
        <v>7.1300000000000002E-2</v>
      </c>
      <c r="H37" s="20" t="s">
        <v>64</v>
      </c>
      <c r="I37" s="26">
        <v>1000000</v>
      </c>
      <c r="J37" s="42" t="s">
        <v>13</v>
      </c>
      <c r="K37" s="42" t="s">
        <v>59</v>
      </c>
      <c r="L37" s="42" t="s">
        <v>60</v>
      </c>
      <c r="M37" s="42" t="s">
        <v>61</v>
      </c>
    </row>
    <row r="38" spans="1:24" x14ac:dyDescent="0.35">
      <c r="A38" s="28" t="s">
        <v>65</v>
      </c>
      <c r="B38" s="28"/>
      <c r="C38" s="28"/>
      <c r="D38" s="28"/>
      <c r="E38" s="29"/>
      <c r="F38" s="30">
        <f>SUM(F37)</f>
        <v>97</v>
      </c>
      <c r="G38" s="37"/>
      <c r="H38" s="34"/>
    </row>
    <row r="39" spans="1:24" ht="16" thickBot="1" x14ac:dyDescent="0.45">
      <c r="A39" s="38"/>
      <c r="B39" s="38"/>
      <c r="C39" s="38"/>
      <c r="D39" s="38"/>
      <c r="G39" s="39"/>
    </row>
    <row r="40" spans="1:24" x14ac:dyDescent="0.35">
      <c r="D40" s="50"/>
      <c r="E40" s="36"/>
      <c r="G40" s="36"/>
    </row>
    <row r="41" spans="1:24" ht="15.5" x14ac:dyDescent="0.4">
      <c r="A41" s="56" t="s">
        <v>66</v>
      </c>
      <c r="B41" s="49">
        <v>43817</v>
      </c>
      <c r="C41" s="49" t="s">
        <v>67</v>
      </c>
      <c r="D41" s="52">
        <v>43833</v>
      </c>
      <c r="E41" s="49">
        <v>45644</v>
      </c>
      <c r="F41" s="53">
        <v>1720</v>
      </c>
      <c r="G41" s="54">
        <v>7.0499999999999993E-2</v>
      </c>
      <c r="H41" s="61">
        <v>43817</v>
      </c>
      <c r="I41" s="150">
        <v>999999.99999999988</v>
      </c>
      <c r="J41" s="52" t="s">
        <v>13</v>
      </c>
      <c r="K41" s="52" t="s">
        <v>68</v>
      </c>
      <c r="L41" s="52" t="s">
        <v>15</v>
      </c>
      <c r="M41" s="52" t="s">
        <v>61</v>
      </c>
      <c r="N41" s="57"/>
      <c r="O41" s="57"/>
    </row>
    <row r="42" spans="1:24" ht="15.5" x14ac:dyDescent="0.4">
      <c r="A42" s="56" t="s">
        <v>69</v>
      </c>
      <c r="B42" s="49">
        <v>43851</v>
      </c>
      <c r="C42" s="52" t="s">
        <v>70</v>
      </c>
      <c r="D42" s="57"/>
      <c r="E42" s="49">
        <v>45678</v>
      </c>
      <c r="F42" s="53">
        <v>1950</v>
      </c>
      <c r="G42" s="54">
        <v>6.88E-2</v>
      </c>
      <c r="H42" s="61" t="s">
        <v>71</v>
      </c>
      <c r="I42" s="150">
        <v>1000000</v>
      </c>
      <c r="J42" s="52" t="s">
        <v>13</v>
      </c>
      <c r="K42" s="52" t="s">
        <v>68</v>
      </c>
      <c r="L42" s="52" t="s">
        <v>60</v>
      </c>
      <c r="M42" s="52" t="s">
        <v>61</v>
      </c>
      <c r="N42" s="57"/>
      <c r="O42" s="57"/>
    </row>
    <row r="43" spans="1:24" s="94" customFormat="1" ht="15.5" x14ac:dyDescent="0.4">
      <c r="A43" s="56" t="s">
        <v>76</v>
      </c>
      <c r="B43" s="52">
        <v>44238</v>
      </c>
      <c r="C43" s="52" t="s">
        <v>77</v>
      </c>
      <c r="D43" s="52">
        <v>44239</v>
      </c>
      <c r="E43" s="52">
        <v>45334</v>
      </c>
      <c r="F43" s="145">
        <v>1985</v>
      </c>
      <c r="G43" s="146">
        <v>5.3499999999999999E-2</v>
      </c>
      <c r="H43" s="147">
        <v>44238</v>
      </c>
      <c r="I43" s="151">
        <v>1000000</v>
      </c>
      <c r="J43" s="52" t="s">
        <v>13</v>
      </c>
      <c r="K43" s="52" t="s">
        <v>14</v>
      </c>
      <c r="L43" s="52" t="s">
        <v>15</v>
      </c>
      <c r="M43" s="52" t="s">
        <v>61</v>
      </c>
      <c r="N43" s="152" t="s">
        <v>116</v>
      </c>
      <c r="O43" s="152"/>
      <c r="P43" s="137"/>
      <c r="Q43" s="137"/>
      <c r="R43" s="137"/>
      <c r="S43" s="137"/>
      <c r="T43" s="137"/>
      <c r="U43" s="137"/>
      <c r="V43" s="137"/>
      <c r="W43" s="137"/>
      <c r="X43" s="137"/>
    </row>
    <row r="44" spans="1:24" ht="15.5" x14ac:dyDescent="0.4">
      <c r="A44" s="56" t="s">
        <v>78</v>
      </c>
      <c r="B44" s="49">
        <v>44252</v>
      </c>
      <c r="C44" s="52" t="s">
        <v>79</v>
      </c>
      <c r="D44" s="52">
        <v>44252</v>
      </c>
      <c r="E44" s="49">
        <v>45384</v>
      </c>
      <c r="F44" s="53">
        <v>550</v>
      </c>
      <c r="G44" s="54">
        <v>5.4399999999999997E-2</v>
      </c>
      <c r="H44" s="61">
        <v>44252</v>
      </c>
      <c r="I44" s="150">
        <v>1000000</v>
      </c>
      <c r="J44" s="52" t="s">
        <v>13</v>
      </c>
      <c r="K44" s="52" t="s">
        <v>14</v>
      </c>
      <c r="L44" s="52" t="s">
        <v>60</v>
      </c>
      <c r="M44" s="52" t="s">
        <v>61</v>
      </c>
      <c r="N44" s="57"/>
      <c r="O44" s="57"/>
    </row>
    <row r="45" spans="1:24" ht="15.5" x14ac:dyDescent="0.4">
      <c r="A45" s="56" t="s">
        <v>80</v>
      </c>
      <c r="B45" s="49">
        <v>44719</v>
      </c>
      <c r="C45" s="52" t="s">
        <v>81</v>
      </c>
      <c r="D45" s="52"/>
      <c r="E45" s="49">
        <v>45876</v>
      </c>
      <c r="F45" s="53">
        <v>1000</v>
      </c>
      <c r="G45" s="54">
        <v>7.3400000000000007E-2</v>
      </c>
      <c r="H45" s="61">
        <v>44719</v>
      </c>
      <c r="I45" s="150">
        <v>1000000</v>
      </c>
      <c r="J45" s="52" t="s">
        <v>13</v>
      </c>
      <c r="K45" s="52" t="s">
        <v>14</v>
      </c>
      <c r="L45" s="52" t="s">
        <v>15</v>
      </c>
      <c r="M45" s="52" t="s">
        <v>61</v>
      </c>
      <c r="N45" s="57"/>
      <c r="O45" s="57"/>
    </row>
    <row r="46" spans="1:24" s="94" customFormat="1" ht="15.5" x14ac:dyDescent="0.4">
      <c r="A46" s="56" t="s">
        <v>85</v>
      </c>
      <c r="B46" s="52">
        <v>44984</v>
      </c>
      <c r="C46" s="52" t="s">
        <v>89</v>
      </c>
      <c r="D46" s="52">
        <v>44985</v>
      </c>
      <c r="E46" s="52">
        <v>46090</v>
      </c>
      <c r="F46" s="145">
        <v>1979</v>
      </c>
      <c r="G46" s="146">
        <v>7.7899999999999997E-2</v>
      </c>
      <c r="H46" s="147">
        <v>44984</v>
      </c>
      <c r="I46" s="151">
        <v>100000</v>
      </c>
      <c r="J46" s="52" t="s">
        <v>13</v>
      </c>
      <c r="K46" s="52" t="s">
        <v>86</v>
      </c>
      <c r="L46" s="52" t="s">
        <v>60</v>
      </c>
      <c r="M46" s="52" t="s">
        <v>61</v>
      </c>
      <c r="N46" s="52" t="s">
        <v>101</v>
      </c>
      <c r="O46" s="52" t="s">
        <v>100</v>
      </c>
      <c r="P46" s="137"/>
      <c r="Q46" s="137"/>
      <c r="R46" s="137"/>
      <c r="S46" s="137"/>
      <c r="T46" s="137"/>
      <c r="U46" s="137"/>
    </row>
    <row r="47" spans="1:24" ht="15.5" x14ac:dyDescent="0.4">
      <c r="A47" s="56" t="s">
        <v>91</v>
      </c>
      <c r="B47" s="52">
        <v>45008</v>
      </c>
      <c r="C47" s="49" t="s">
        <v>90</v>
      </c>
      <c r="D47" s="52">
        <v>45009</v>
      </c>
      <c r="E47" s="49">
        <v>46114</v>
      </c>
      <c r="F47" s="53">
        <v>1900</v>
      </c>
      <c r="G47" s="54">
        <v>7.7700000000000005E-2</v>
      </c>
      <c r="H47" s="61">
        <v>45008</v>
      </c>
      <c r="I47" s="150">
        <v>100000</v>
      </c>
      <c r="J47" s="52" t="s">
        <v>13</v>
      </c>
      <c r="K47" s="52" t="s">
        <v>86</v>
      </c>
      <c r="L47" s="52" t="s">
        <v>15</v>
      </c>
      <c r="M47" s="52" t="s">
        <v>61</v>
      </c>
      <c r="N47" s="52" t="s">
        <v>99</v>
      </c>
      <c r="O47" s="52" t="s">
        <v>100</v>
      </c>
    </row>
    <row r="48" spans="1:24" ht="15.5" x14ac:dyDescent="0.4">
      <c r="A48" s="56" t="s">
        <v>94</v>
      </c>
      <c r="B48" s="52">
        <v>45041</v>
      </c>
      <c r="C48" s="49" t="s">
        <v>92</v>
      </c>
      <c r="D48" s="52"/>
      <c r="E48" s="49">
        <v>46147</v>
      </c>
      <c r="F48" s="53">
        <v>2000</v>
      </c>
      <c r="G48" s="54">
        <v>7.4200000000000002E-2</v>
      </c>
      <c r="H48" s="61">
        <v>45041</v>
      </c>
      <c r="I48" s="150">
        <v>100000</v>
      </c>
      <c r="J48" s="52" t="s">
        <v>13</v>
      </c>
      <c r="K48" s="52" t="s">
        <v>68</v>
      </c>
      <c r="L48" s="52" t="s">
        <v>60</v>
      </c>
      <c r="M48" s="52" t="s">
        <v>61</v>
      </c>
      <c r="N48" s="52" t="s">
        <v>102</v>
      </c>
      <c r="O48" s="52" t="s">
        <v>100</v>
      </c>
    </row>
    <row r="49" spans="1:15" ht="15.5" x14ac:dyDescent="0.4">
      <c r="A49" s="56" t="s">
        <v>96</v>
      </c>
      <c r="B49" s="52">
        <v>45072</v>
      </c>
      <c r="C49" s="49" t="s">
        <v>93</v>
      </c>
      <c r="D49" s="52">
        <v>45075</v>
      </c>
      <c r="E49" s="49">
        <v>46226</v>
      </c>
      <c r="F49" s="53">
        <v>2000</v>
      </c>
      <c r="G49" s="54">
        <v>7.22E-2</v>
      </c>
      <c r="H49" s="61">
        <v>45438</v>
      </c>
      <c r="I49" s="150">
        <v>100000</v>
      </c>
      <c r="J49" s="52" t="s">
        <v>13</v>
      </c>
      <c r="K49" s="52" t="s">
        <v>95</v>
      </c>
      <c r="L49" s="52" t="s">
        <v>15</v>
      </c>
      <c r="M49" s="52" t="s">
        <v>61</v>
      </c>
      <c r="N49" s="57"/>
      <c r="O49" s="57"/>
    </row>
    <row r="50" spans="1:15" ht="15.5" x14ac:dyDescent="0.4">
      <c r="A50" s="56" t="s">
        <v>97</v>
      </c>
      <c r="B50" s="52">
        <v>45103</v>
      </c>
      <c r="C50" s="49" t="s">
        <v>98</v>
      </c>
      <c r="D50" s="52">
        <v>45104</v>
      </c>
      <c r="E50" s="49">
        <v>46219</v>
      </c>
      <c r="F50" s="53">
        <v>2000</v>
      </c>
      <c r="G50" s="54">
        <v>7.3999999999999996E-2</v>
      </c>
      <c r="H50" s="61">
        <v>45469</v>
      </c>
      <c r="I50" s="150">
        <v>100000</v>
      </c>
      <c r="J50" s="52" t="s">
        <v>13</v>
      </c>
      <c r="K50" s="52" t="s">
        <v>14</v>
      </c>
      <c r="L50" s="52" t="s">
        <v>15</v>
      </c>
      <c r="M50" s="52" t="s">
        <v>61</v>
      </c>
      <c r="N50" s="57"/>
      <c r="O50" s="57"/>
    </row>
    <row r="51" spans="1:15" ht="15.5" x14ac:dyDescent="0.4">
      <c r="A51" s="56" t="s">
        <v>112</v>
      </c>
      <c r="B51" s="52">
        <v>45303</v>
      </c>
      <c r="C51" s="49" t="s">
        <v>113</v>
      </c>
      <c r="D51" s="52">
        <v>45307</v>
      </c>
      <c r="E51" s="49">
        <v>47857</v>
      </c>
      <c r="F51" s="53">
        <v>2000</v>
      </c>
      <c r="G51" s="54"/>
      <c r="H51" s="61"/>
      <c r="I51" s="150"/>
      <c r="J51" s="52"/>
      <c r="K51" s="52" t="s">
        <v>95</v>
      </c>
      <c r="L51" s="52" t="s">
        <v>15</v>
      </c>
      <c r="M51" s="52" t="s">
        <v>61</v>
      </c>
      <c r="N51" s="57"/>
      <c r="O51" s="57"/>
    </row>
    <row r="52" spans="1:15" ht="15.5" x14ac:dyDescent="0.4">
      <c r="A52" s="56" t="s">
        <v>115</v>
      </c>
      <c r="B52" s="52">
        <v>45344</v>
      </c>
      <c r="C52" s="49" t="s">
        <v>114</v>
      </c>
      <c r="D52" s="52">
        <v>45345</v>
      </c>
      <c r="E52" s="49">
        <v>46484</v>
      </c>
      <c r="F52" s="53">
        <v>2000</v>
      </c>
      <c r="G52" s="54"/>
      <c r="H52" s="61"/>
      <c r="I52" s="150"/>
      <c r="J52" s="52"/>
      <c r="K52" s="52" t="s">
        <v>14</v>
      </c>
      <c r="L52" s="52" t="s">
        <v>15</v>
      </c>
      <c r="M52" s="52" t="s">
        <v>61</v>
      </c>
      <c r="N52" s="57"/>
      <c r="O52" s="57"/>
    </row>
    <row r="53" spans="1:15" x14ac:dyDescent="0.35">
      <c r="A53" s="153" t="s">
        <v>82</v>
      </c>
      <c r="B53" s="153"/>
      <c r="C53" s="153"/>
      <c r="D53" s="153"/>
      <c r="E53" s="154"/>
      <c r="F53" s="155">
        <f>SUM(F41:F51)</f>
        <v>19084</v>
      </c>
      <c r="G53" s="156"/>
      <c r="H53" s="156"/>
      <c r="I53" s="57"/>
      <c r="J53" s="57"/>
      <c r="K53" s="57"/>
      <c r="L53" s="57"/>
      <c r="M53" s="57"/>
      <c r="N53" s="57"/>
      <c r="O53" s="57"/>
    </row>
    <row r="54" spans="1:15" x14ac:dyDescent="0.35">
      <c r="A54" s="148"/>
      <c r="B54" s="148"/>
      <c r="C54" s="148"/>
      <c r="D54" s="148"/>
      <c r="E54" s="149"/>
      <c r="F54" s="149"/>
    </row>
    <row r="56" spans="1:15" x14ac:dyDescent="0.35">
      <c r="F56" s="66"/>
    </row>
    <row r="57" spans="1:15" x14ac:dyDescent="0.35">
      <c r="F57" s="66"/>
    </row>
    <row r="58" spans="1:15" x14ac:dyDescent="0.35">
      <c r="I58" s="66">
        <f>F56+4000+24.7</f>
        <v>4024.7</v>
      </c>
    </row>
    <row r="60" spans="1:15" x14ac:dyDescent="0.35">
      <c r="F60" s="66">
        <f>F41+F42+F43+F44+F45+F46+F47+F48+F49+F50+20.2</f>
        <v>17104.2</v>
      </c>
      <c r="H60" s="66">
        <f>F60-20.2</f>
        <v>17084</v>
      </c>
    </row>
    <row r="61" spans="1:15" x14ac:dyDescent="0.35">
      <c r="B61" s="7" t="s">
        <v>83</v>
      </c>
      <c r="F61" s="66">
        <f>F60+F21+F31+F8</f>
        <v>21087.200000000001</v>
      </c>
    </row>
    <row r="62" spans="1:15" x14ac:dyDescent="0.35">
      <c r="F62" s="66"/>
    </row>
    <row r="69" spans="10:12" x14ac:dyDescent="0.35">
      <c r="L69" s="55"/>
    </row>
    <row r="70" spans="10:12" x14ac:dyDescent="0.35">
      <c r="J70" s="55"/>
      <c r="L70" s="55"/>
    </row>
    <row r="71" spans="10:12" x14ac:dyDescent="0.35">
      <c r="J71" s="55"/>
      <c r="L71" s="55"/>
    </row>
    <row r="72" spans="10:12" x14ac:dyDescent="0.35">
      <c r="J72" s="55"/>
      <c r="L72" s="55"/>
    </row>
    <row r="73" spans="10:12" x14ac:dyDescent="0.35">
      <c r="J73" s="55"/>
    </row>
  </sheetData>
  <mergeCells count="34">
    <mergeCell ref="A9:E9"/>
    <mergeCell ref="A5:A6"/>
    <mergeCell ref="B5:B6"/>
    <mergeCell ref="C5:C6"/>
    <mergeCell ref="D5:D6"/>
    <mergeCell ref="E5:E6"/>
    <mergeCell ref="F13:F14"/>
    <mergeCell ref="A21:E21"/>
    <mergeCell ref="A23:A24"/>
    <mergeCell ref="B23:B24"/>
    <mergeCell ref="C23:C24"/>
    <mergeCell ref="D23:D24"/>
    <mergeCell ref="E23:E24"/>
    <mergeCell ref="A13:A14"/>
    <mergeCell ref="B13:B14"/>
    <mergeCell ref="C13:C14"/>
    <mergeCell ref="D13:D14"/>
    <mergeCell ref="E13:E14"/>
    <mergeCell ref="A31:E31"/>
    <mergeCell ref="A35:A36"/>
    <mergeCell ref="B35:B36"/>
    <mergeCell ref="C35:C36"/>
    <mergeCell ref="D35:D36"/>
    <mergeCell ref="E35:E36"/>
    <mergeCell ref="M5:M6"/>
    <mergeCell ref="G35:G36"/>
    <mergeCell ref="H35:H36"/>
    <mergeCell ref="I35:I36"/>
    <mergeCell ref="H5:H6"/>
    <mergeCell ref="I5:I6"/>
    <mergeCell ref="K5:K6"/>
    <mergeCell ref="G5:G6"/>
    <mergeCell ref="L5:L6"/>
    <mergeCell ref="J5:J6"/>
  </mergeCells>
  <hyperlinks>
    <hyperlink ref="F5" r:id="rId1" display="http://www.inrsymbol.in/" xr:uid="{00000000-0004-0000-0000-000000000000}"/>
    <hyperlink ref="F6" r:id="rId2" display="http://www.inrsymbol.in/" xr:uid="{00000000-0004-0000-0000-000001000000}"/>
    <hyperlink ref="F23" r:id="rId3" display="http://www.inrsymbol.in/" xr:uid="{00000000-0004-0000-0000-000002000000}"/>
    <hyperlink ref="F24" r:id="rId4" display="http://www.inrsymbol.in/" xr:uid="{00000000-0004-0000-0000-000003000000}"/>
    <hyperlink ref="F35" r:id="rId5" display="http://www.inrsymbol.in/" xr:uid="{00000000-0004-0000-0000-000006000000}"/>
    <hyperlink ref="F36" r:id="rId6" display="http://www.inrsymbol.in/" xr:uid="{00000000-0004-0000-0000-000007000000}"/>
  </hyperlinks>
  <pageMargins left="0.7" right="0.7" top="0.75" bottom="0.75" header="0.3" footer="0.3"/>
  <pageSetup paperSize="9" scale="48" fitToWidth="0" orientation="landscape" r:id="rId7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30419-1A83-438F-BB0A-78E2CE4A518F}">
  <sheetPr>
    <pageSetUpPr fitToPage="1"/>
  </sheetPr>
  <dimension ref="A1:Q50"/>
  <sheetViews>
    <sheetView topLeftCell="A46" zoomScaleNormal="100" workbookViewId="0">
      <selection activeCell="A49" sqref="A49"/>
    </sheetView>
  </sheetViews>
  <sheetFormatPr defaultRowHeight="14.5" x14ac:dyDescent="0.35"/>
  <cols>
    <col min="1" max="1" width="54.81640625" bestFit="1" customWidth="1"/>
    <col min="2" max="2" width="16.26953125" bestFit="1" customWidth="1"/>
    <col min="3" max="3" width="14" bestFit="1" customWidth="1"/>
    <col min="4" max="4" width="15.7265625" bestFit="1" customWidth="1"/>
    <col min="5" max="5" width="15.453125" bestFit="1" customWidth="1"/>
    <col min="7" max="7" width="12" bestFit="1" customWidth="1"/>
    <col min="8" max="8" width="21.54296875" bestFit="1" customWidth="1"/>
    <col min="9" max="9" width="11.81640625" bestFit="1" customWidth="1"/>
    <col min="11" max="11" width="21.453125" bestFit="1" customWidth="1"/>
    <col min="12" max="12" width="11.1796875" customWidth="1"/>
    <col min="14" max="14" width="17.7265625" bestFit="1" customWidth="1"/>
    <col min="15" max="15" width="16.26953125" customWidth="1"/>
  </cols>
  <sheetData>
    <row r="1" spans="1:16" ht="16" thickBot="1" x14ac:dyDescent="0.4">
      <c r="A1" s="6" t="s">
        <v>0</v>
      </c>
      <c r="B1" s="6"/>
      <c r="C1" s="6"/>
      <c r="D1" s="6"/>
      <c r="H1" s="6"/>
    </row>
    <row r="2" spans="1:16" ht="15" thickBot="1" x14ac:dyDescent="0.4">
      <c r="A2" s="109" t="s">
        <v>1</v>
      </c>
      <c r="B2" s="111" t="s">
        <v>2</v>
      </c>
      <c r="C2" s="111" t="s">
        <v>3</v>
      </c>
      <c r="D2" s="114" t="s">
        <v>4</v>
      </c>
      <c r="E2" s="111" t="s">
        <v>5</v>
      </c>
      <c r="F2" s="13" t="s">
        <v>84</v>
      </c>
      <c r="G2" s="99" t="s">
        <v>7</v>
      </c>
      <c r="H2" s="101" t="s">
        <v>8</v>
      </c>
      <c r="I2" s="97" t="s">
        <v>9</v>
      </c>
      <c r="J2" s="97" t="s">
        <v>88</v>
      </c>
      <c r="K2" s="97" t="s">
        <v>10</v>
      </c>
      <c r="L2" s="97" t="s">
        <v>87</v>
      </c>
      <c r="M2" s="97" t="s">
        <v>11</v>
      </c>
      <c r="N2" s="97" t="s">
        <v>109</v>
      </c>
      <c r="O2" s="97" t="s">
        <v>103</v>
      </c>
      <c r="P2" s="97" t="s">
        <v>107</v>
      </c>
    </row>
    <row r="3" spans="1:16" ht="15" thickBot="1" x14ac:dyDescent="0.4">
      <c r="A3" s="110"/>
      <c r="B3" s="112"/>
      <c r="C3" s="113"/>
      <c r="D3" s="115"/>
      <c r="E3" s="112"/>
      <c r="F3" s="14" t="s">
        <v>12</v>
      </c>
      <c r="G3" s="104"/>
      <c r="H3" s="101"/>
      <c r="I3" s="98"/>
      <c r="J3" s="98"/>
      <c r="K3" s="98"/>
      <c r="L3" s="98"/>
      <c r="M3" s="98"/>
      <c r="N3" s="98"/>
      <c r="O3" s="98"/>
      <c r="P3" s="98"/>
    </row>
    <row r="4" spans="1:16" ht="16" thickBot="1" x14ac:dyDescent="0.45">
      <c r="A4" s="25" t="s">
        <v>17</v>
      </c>
      <c r="B4" s="41">
        <v>41516</v>
      </c>
      <c r="C4" s="62" t="s">
        <v>18</v>
      </c>
      <c r="D4" s="42">
        <v>41534</v>
      </c>
      <c r="E4" s="4">
        <v>45168</v>
      </c>
      <c r="F4" s="15">
        <v>17</v>
      </c>
      <c r="G4" s="19">
        <v>8.01</v>
      </c>
      <c r="H4" s="26" t="s">
        <v>19</v>
      </c>
      <c r="I4" s="59">
        <v>1000000</v>
      </c>
      <c r="J4" s="42" t="s">
        <v>20</v>
      </c>
      <c r="K4" s="42" t="s">
        <v>21</v>
      </c>
      <c r="L4" s="42" t="s">
        <v>15</v>
      </c>
      <c r="M4" s="76" t="s">
        <v>16</v>
      </c>
      <c r="N4" s="57"/>
      <c r="O4" s="125">
        <v>4640.13</v>
      </c>
      <c r="P4" s="127">
        <v>0</v>
      </c>
    </row>
    <row r="5" spans="1:16" ht="16" thickBot="1" x14ac:dyDescent="0.45">
      <c r="A5" s="25" t="s">
        <v>22</v>
      </c>
      <c r="B5" s="41">
        <v>41516</v>
      </c>
      <c r="C5" s="62" t="s">
        <v>23</v>
      </c>
      <c r="D5" s="42">
        <v>41534</v>
      </c>
      <c r="E5" s="4">
        <v>46995</v>
      </c>
      <c r="F5" s="15">
        <v>883</v>
      </c>
      <c r="G5" s="20">
        <v>8.4600000000000009</v>
      </c>
      <c r="H5" s="26" t="s">
        <v>19</v>
      </c>
      <c r="I5" s="59">
        <v>1000000</v>
      </c>
      <c r="J5" s="42" t="s">
        <v>24</v>
      </c>
      <c r="K5" s="42" t="s">
        <v>21</v>
      </c>
      <c r="L5" s="42" t="s">
        <v>15</v>
      </c>
      <c r="M5" s="76" t="s">
        <v>16</v>
      </c>
      <c r="N5" s="85"/>
      <c r="O5" s="126"/>
      <c r="P5" s="128"/>
    </row>
    <row r="6" spans="1:16" ht="16" thickBot="1" x14ac:dyDescent="0.4">
      <c r="A6" s="118" t="s">
        <v>25</v>
      </c>
      <c r="B6" s="119"/>
      <c r="C6" s="120"/>
      <c r="D6" s="120"/>
      <c r="E6" s="121"/>
      <c r="F6" s="5">
        <f>SUM(F4:F5)</f>
        <v>900</v>
      </c>
      <c r="G6" s="16"/>
      <c r="H6" s="17"/>
      <c r="I6" s="60">
        <v>999999.99999999988</v>
      </c>
      <c r="J6" s="55"/>
    </row>
    <row r="7" spans="1:16" x14ac:dyDescent="0.35">
      <c r="F7" s="22"/>
      <c r="G7" s="18"/>
      <c r="H7" s="17"/>
    </row>
    <row r="8" spans="1:16" ht="15.5" x14ac:dyDescent="0.4">
      <c r="A8" s="8" t="s">
        <v>26</v>
      </c>
      <c r="B8" s="8"/>
      <c r="C8" s="8"/>
      <c r="D8" s="8"/>
      <c r="G8" s="18"/>
      <c r="H8" s="6"/>
    </row>
    <row r="9" spans="1:16" ht="15" thickBot="1" x14ac:dyDescent="0.4">
      <c r="G9" s="17"/>
      <c r="H9" s="17"/>
    </row>
    <row r="10" spans="1:16" ht="15.75" customHeight="1" thickBot="1" x14ac:dyDescent="0.4">
      <c r="A10" s="114" t="s">
        <v>1</v>
      </c>
      <c r="B10" s="111" t="s">
        <v>2</v>
      </c>
      <c r="C10" s="111" t="s">
        <v>3</v>
      </c>
      <c r="D10" s="114" t="s">
        <v>4</v>
      </c>
      <c r="E10" s="114" t="s">
        <v>5</v>
      </c>
      <c r="F10" s="114" t="s">
        <v>28</v>
      </c>
      <c r="G10" s="99" t="s">
        <v>7</v>
      </c>
      <c r="H10" s="101" t="s">
        <v>8</v>
      </c>
      <c r="I10" s="97" t="s">
        <v>9</v>
      </c>
      <c r="J10" s="97" t="s">
        <v>88</v>
      </c>
      <c r="K10" s="97" t="s">
        <v>10</v>
      </c>
      <c r="L10" s="97" t="s">
        <v>87</v>
      </c>
      <c r="M10" s="101" t="s">
        <v>11</v>
      </c>
      <c r="N10" s="97" t="s">
        <v>109</v>
      </c>
      <c r="O10" s="97" t="s">
        <v>103</v>
      </c>
      <c r="P10" s="97" t="s">
        <v>107</v>
      </c>
    </row>
    <row r="11" spans="1:16" ht="15.75" customHeight="1" thickBot="1" x14ac:dyDescent="0.4">
      <c r="A11" s="117"/>
      <c r="B11" s="112"/>
      <c r="C11" s="113"/>
      <c r="D11" s="115"/>
      <c r="E11" s="117"/>
      <c r="F11" s="117" t="s">
        <v>12</v>
      </c>
      <c r="G11" s="104"/>
      <c r="H11" s="101"/>
      <c r="I11" s="98"/>
      <c r="J11" s="98"/>
      <c r="K11" s="98"/>
      <c r="L11" s="98"/>
      <c r="M11" s="102"/>
      <c r="N11" s="98"/>
      <c r="O11" s="98"/>
      <c r="P11" s="98"/>
    </row>
    <row r="12" spans="1:16" ht="35.25" customHeight="1" thickBot="1" x14ac:dyDescent="0.45">
      <c r="A12" s="48" t="s">
        <v>29</v>
      </c>
      <c r="B12" s="41">
        <v>41652</v>
      </c>
      <c r="C12" s="62" t="s">
        <v>30</v>
      </c>
      <c r="D12" s="42">
        <v>41655</v>
      </c>
      <c r="E12" s="9">
        <v>45304</v>
      </c>
      <c r="F12" s="10">
        <v>139.41249999999999</v>
      </c>
      <c r="G12" s="20">
        <v>8.26</v>
      </c>
      <c r="H12" s="24" t="s">
        <v>31</v>
      </c>
      <c r="I12" s="24">
        <v>5000</v>
      </c>
      <c r="J12" s="42" t="s">
        <v>20</v>
      </c>
      <c r="K12" s="42" t="s">
        <v>27</v>
      </c>
      <c r="L12" s="42" t="s">
        <v>15</v>
      </c>
      <c r="M12" s="76" t="s">
        <v>16</v>
      </c>
      <c r="N12" s="80"/>
      <c r="O12" s="122">
        <v>4640.13</v>
      </c>
      <c r="P12" s="129">
        <v>0</v>
      </c>
    </row>
    <row r="13" spans="1:16" ht="30.75" customHeight="1" thickBot="1" x14ac:dyDescent="0.45">
      <c r="A13" s="48" t="s">
        <v>32</v>
      </c>
      <c r="B13" s="41">
        <v>41652</v>
      </c>
      <c r="C13" s="62" t="s">
        <v>33</v>
      </c>
      <c r="D13" s="42">
        <v>41655</v>
      </c>
      <c r="E13" s="9">
        <v>47131</v>
      </c>
      <c r="F13" s="10">
        <v>407.16149999999999</v>
      </c>
      <c r="G13" s="20">
        <v>8.6300000000000008</v>
      </c>
      <c r="H13" s="26" t="s">
        <v>31</v>
      </c>
      <c r="I13" s="26">
        <v>5000</v>
      </c>
      <c r="J13" s="42" t="s">
        <v>20</v>
      </c>
      <c r="K13" s="42" t="s">
        <v>27</v>
      </c>
      <c r="L13" s="42" t="s">
        <v>15</v>
      </c>
      <c r="M13" s="76" t="s">
        <v>16</v>
      </c>
      <c r="N13" s="57"/>
      <c r="O13" s="123"/>
      <c r="P13" s="130"/>
    </row>
    <row r="14" spans="1:16" ht="45" customHeight="1" thickBot="1" x14ac:dyDescent="0.45">
      <c r="A14" s="48" t="s">
        <v>34</v>
      </c>
      <c r="B14" s="41">
        <v>41652</v>
      </c>
      <c r="C14" s="62" t="s">
        <v>35</v>
      </c>
      <c r="D14" s="42">
        <v>41655</v>
      </c>
      <c r="E14" s="9">
        <v>48957</v>
      </c>
      <c r="F14" s="10">
        <v>713.42600000000004</v>
      </c>
      <c r="G14" s="20">
        <v>8.76</v>
      </c>
      <c r="H14" s="26" t="s">
        <v>31</v>
      </c>
      <c r="I14" s="26">
        <v>5000</v>
      </c>
      <c r="J14" s="42" t="s">
        <v>20</v>
      </c>
      <c r="K14" s="42" t="s">
        <v>27</v>
      </c>
      <c r="L14" s="42" t="s">
        <v>15</v>
      </c>
      <c r="M14" s="76" t="s">
        <v>16</v>
      </c>
      <c r="N14" s="57"/>
      <c r="O14" s="123"/>
      <c r="P14" s="130"/>
    </row>
    <row r="15" spans="1:16" ht="26.25" customHeight="1" thickBot="1" x14ac:dyDescent="0.45">
      <c r="A15" s="48" t="s">
        <v>36</v>
      </c>
      <c r="B15" s="41">
        <v>41652</v>
      </c>
      <c r="C15" s="62" t="s">
        <v>37</v>
      </c>
      <c r="D15" s="42">
        <v>41655</v>
      </c>
      <c r="E15" s="9">
        <v>45304</v>
      </c>
      <c r="F15" s="10">
        <v>88.552999999999997</v>
      </c>
      <c r="G15" s="20">
        <v>8.51</v>
      </c>
      <c r="H15" s="26" t="s">
        <v>31</v>
      </c>
      <c r="I15" s="24">
        <v>5000</v>
      </c>
      <c r="J15" s="42" t="s">
        <v>20</v>
      </c>
      <c r="K15" s="42" t="s">
        <v>27</v>
      </c>
      <c r="L15" s="42" t="s">
        <v>15</v>
      </c>
      <c r="M15" s="76" t="s">
        <v>16</v>
      </c>
      <c r="N15" s="57"/>
      <c r="O15" s="123"/>
      <c r="P15" s="130"/>
    </row>
    <row r="16" spans="1:16" ht="27" customHeight="1" thickBot="1" x14ac:dyDescent="0.45">
      <c r="A16" s="48" t="s">
        <v>38</v>
      </c>
      <c r="B16" s="41">
        <v>41652</v>
      </c>
      <c r="C16" s="62" t="s">
        <v>39</v>
      </c>
      <c r="D16" s="42">
        <v>41655</v>
      </c>
      <c r="E16" s="9">
        <v>47131</v>
      </c>
      <c r="F16" s="10">
        <v>85.730500000000006</v>
      </c>
      <c r="G16" s="20">
        <v>8.8800000000000008</v>
      </c>
      <c r="H16" s="26" t="s">
        <v>31</v>
      </c>
      <c r="I16" s="26">
        <v>5000</v>
      </c>
      <c r="J16" s="42" t="s">
        <v>20</v>
      </c>
      <c r="K16" s="42" t="s">
        <v>27</v>
      </c>
      <c r="L16" s="42" t="s">
        <v>15</v>
      </c>
      <c r="M16" s="76" t="s">
        <v>16</v>
      </c>
      <c r="N16" s="57"/>
      <c r="O16" s="123"/>
      <c r="P16" s="130"/>
    </row>
    <row r="17" spans="1:16" ht="26.25" customHeight="1" thickBot="1" x14ac:dyDescent="0.45">
      <c r="A17" s="48" t="s">
        <v>40</v>
      </c>
      <c r="B17" s="41">
        <v>41652</v>
      </c>
      <c r="C17" s="62" t="s">
        <v>41</v>
      </c>
      <c r="D17" s="42">
        <v>41655</v>
      </c>
      <c r="E17" s="9">
        <v>48957</v>
      </c>
      <c r="F17" s="10">
        <v>665.7165</v>
      </c>
      <c r="G17" s="20">
        <v>9.01</v>
      </c>
      <c r="H17" s="26" t="s">
        <v>31</v>
      </c>
      <c r="I17" s="26">
        <v>5000</v>
      </c>
      <c r="J17" s="42" t="s">
        <v>20</v>
      </c>
      <c r="K17" s="42" t="s">
        <v>27</v>
      </c>
      <c r="L17" s="42" t="s">
        <v>15</v>
      </c>
      <c r="M17" s="76" t="s">
        <v>16</v>
      </c>
      <c r="N17" s="85"/>
      <c r="O17" s="124"/>
      <c r="P17" s="131"/>
    </row>
    <row r="18" spans="1:16" ht="16" thickBot="1" x14ac:dyDescent="0.4">
      <c r="A18" s="105" t="s">
        <v>25</v>
      </c>
      <c r="B18" s="106"/>
      <c r="C18" s="107"/>
      <c r="D18" s="107"/>
      <c r="E18" s="108"/>
      <c r="F18" s="3">
        <v>2100</v>
      </c>
      <c r="G18" s="16"/>
      <c r="I18" s="47"/>
    </row>
    <row r="19" spans="1:16" ht="15" thickBot="1" x14ac:dyDescent="0.4">
      <c r="H19" s="22"/>
    </row>
    <row r="20" spans="1:16" ht="29.5" thickBot="1" x14ac:dyDescent="0.4">
      <c r="A20" s="114" t="s">
        <v>1</v>
      </c>
      <c r="B20" s="111" t="s">
        <v>2</v>
      </c>
      <c r="C20" s="111" t="s">
        <v>3</v>
      </c>
      <c r="D20" s="114" t="s">
        <v>4</v>
      </c>
      <c r="E20" s="114" t="s">
        <v>5</v>
      </c>
      <c r="F20" s="1" t="s">
        <v>6</v>
      </c>
      <c r="G20" s="99" t="s">
        <v>7</v>
      </c>
      <c r="H20" s="101" t="s">
        <v>8</v>
      </c>
      <c r="I20" s="97" t="s">
        <v>9</v>
      </c>
      <c r="J20" s="97" t="s">
        <v>88</v>
      </c>
      <c r="K20" s="97" t="s">
        <v>10</v>
      </c>
      <c r="L20" s="97" t="s">
        <v>87</v>
      </c>
      <c r="M20" s="101" t="s">
        <v>11</v>
      </c>
      <c r="N20" s="97" t="s">
        <v>109</v>
      </c>
      <c r="O20" s="97" t="s">
        <v>103</v>
      </c>
      <c r="P20" s="97" t="s">
        <v>107</v>
      </c>
    </row>
    <row r="21" spans="1:16" ht="15.75" customHeight="1" thickBot="1" x14ac:dyDescent="0.4">
      <c r="A21" s="117"/>
      <c r="B21" s="112"/>
      <c r="C21" s="113"/>
      <c r="D21" s="115"/>
      <c r="E21" s="117"/>
      <c r="F21" s="2" t="s">
        <v>12</v>
      </c>
      <c r="G21" s="104"/>
      <c r="H21" s="101"/>
      <c r="I21" s="98"/>
      <c r="J21" s="98"/>
      <c r="K21" s="98"/>
      <c r="L21" s="98"/>
      <c r="M21" s="102"/>
      <c r="N21" s="98"/>
      <c r="O21" s="98"/>
      <c r="P21" s="98"/>
    </row>
    <row r="22" spans="1:16" ht="36.75" customHeight="1" thickBot="1" x14ac:dyDescent="0.45">
      <c r="A22" s="48" t="s">
        <v>42</v>
      </c>
      <c r="B22" s="41">
        <v>41722</v>
      </c>
      <c r="C22" s="62" t="s">
        <v>43</v>
      </c>
      <c r="D22" s="42">
        <v>41724</v>
      </c>
      <c r="E22" s="9">
        <v>45375</v>
      </c>
      <c r="F22" s="10">
        <v>97.974000000000004</v>
      </c>
      <c r="G22" s="20">
        <v>8.25</v>
      </c>
      <c r="H22" s="24" t="s">
        <v>44</v>
      </c>
      <c r="I22" s="26">
        <v>5000</v>
      </c>
      <c r="J22" s="42" t="s">
        <v>20</v>
      </c>
      <c r="K22" s="42" t="s">
        <v>27</v>
      </c>
      <c r="L22" s="42" t="s">
        <v>15</v>
      </c>
      <c r="M22" s="76" t="s">
        <v>16</v>
      </c>
      <c r="N22" s="78"/>
      <c r="O22" s="122">
        <v>4640.13</v>
      </c>
      <c r="P22" s="129">
        <v>0</v>
      </c>
    </row>
    <row r="23" spans="1:16" ht="33" customHeight="1" thickBot="1" x14ac:dyDescent="0.45">
      <c r="A23" s="48" t="s">
        <v>45</v>
      </c>
      <c r="B23" s="41">
        <v>41722</v>
      </c>
      <c r="C23" s="62" t="s">
        <v>46</v>
      </c>
      <c r="D23" s="42">
        <v>41724</v>
      </c>
      <c r="E23" s="11">
        <v>47201</v>
      </c>
      <c r="F23" s="10">
        <v>421.99099999999999</v>
      </c>
      <c r="G23" s="20">
        <v>8.68</v>
      </c>
      <c r="H23" s="26" t="s">
        <v>44</v>
      </c>
      <c r="I23" s="26">
        <v>5000</v>
      </c>
      <c r="J23" s="42" t="s">
        <v>20</v>
      </c>
      <c r="K23" s="42" t="s">
        <v>27</v>
      </c>
      <c r="L23" s="42" t="s">
        <v>15</v>
      </c>
      <c r="M23" s="76" t="s">
        <v>16</v>
      </c>
      <c r="N23" s="81"/>
      <c r="O23" s="123"/>
      <c r="P23" s="130"/>
    </row>
    <row r="24" spans="1:16" ht="30.75" customHeight="1" thickBot="1" x14ac:dyDescent="0.45">
      <c r="A24" s="48" t="s">
        <v>47</v>
      </c>
      <c r="B24" s="41">
        <v>41722</v>
      </c>
      <c r="C24" s="62" t="s">
        <v>48</v>
      </c>
      <c r="D24" s="42">
        <v>41724</v>
      </c>
      <c r="E24" s="11">
        <v>49027</v>
      </c>
      <c r="F24" s="10">
        <v>73.56</v>
      </c>
      <c r="G24" s="20">
        <v>8.65</v>
      </c>
      <c r="H24" s="26" t="s">
        <v>44</v>
      </c>
      <c r="I24" s="26">
        <v>5000</v>
      </c>
      <c r="J24" s="42" t="s">
        <v>20</v>
      </c>
      <c r="K24" s="42" t="s">
        <v>27</v>
      </c>
      <c r="L24" s="42" t="s">
        <v>15</v>
      </c>
      <c r="M24" s="76" t="s">
        <v>16</v>
      </c>
      <c r="N24" s="81"/>
      <c r="O24" s="123"/>
      <c r="P24" s="130"/>
    </row>
    <row r="25" spans="1:16" ht="23.25" customHeight="1" thickBot="1" x14ac:dyDescent="0.45">
      <c r="A25" s="48" t="s">
        <v>49</v>
      </c>
      <c r="B25" s="41">
        <v>41722</v>
      </c>
      <c r="C25" s="62" t="s">
        <v>50</v>
      </c>
      <c r="D25" s="42">
        <v>41724</v>
      </c>
      <c r="E25" s="11">
        <v>45375</v>
      </c>
      <c r="F25" s="10">
        <v>25.513000000000002</v>
      </c>
      <c r="G25" s="20">
        <v>8.5</v>
      </c>
      <c r="H25" s="26" t="s">
        <v>44</v>
      </c>
      <c r="I25" s="26">
        <v>5000</v>
      </c>
      <c r="J25" s="42" t="s">
        <v>20</v>
      </c>
      <c r="K25" s="42" t="s">
        <v>27</v>
      </c>
      <c r="L25" s="42" t="s">
        <v>15</v>
      </c>
      <c r="M25" s="76" t="s">
        <v>16</v>
      </c>
      <c r="N25" s="81"/>
      <c r="O25" s="123"/>
      <c r="P25" s="130"/>
    </row>
    <row r="26" spans="1:16" ht="36.75" customHeight="1" thickBot="1" x14ac:dyDescent="0.45">
      <c r="A26" s="48" t="s">
        <v>51</v>
      </c>
      <c r="B26" s="41">
        <v>41722</v>
      </c>
      <c r="C26" s="62" t="s">
        <v>52</v>
      </c>
      <c r="D26" s="42">
        <v>41724</v>
      </c>
      <c r="E26" s="11">
        <v>47201</v>
      </c>
      <c r="F26" s="10">
        <v>332.60849999999999</v>
      </c>
      <c r="G26" s="20">
        <v>8.93</v>
      </c>
      <c r="H26" s="26" t="s">
        <v>44</v>
      </c>
      <c r="I26" s="26">
        <v>5000</v>
      </c>
      <c r="J26" s="42" t="s">
        <v>20</v>
      </c>
      <c r="K26" s="42" t="s">
        <v>27</v>
      </c>
      <c r="L26" s="42" t="s">
        <v>15</v>
      </c>
      <c r="M26" s="76" t="s">
        <v>16</v>
      </c>
      <c r="N26" s="81"/>
      <c r="O26" s="123"/>
      <c r="P26" s="130"/>
    </row>
    <row r="27" spans="1:16" ht="31.5" customHeight="1" thickBot="1" x14ac:dyDescent="0.45">
      <c r="A27" s="48" t="s">
        <v>53</v>
      </c>
      <c r="B27" s="41">
        <v>41722</v>
      </c>
      <c r="C27" s="62" t="s">
        <v>54</v>
      </c>
      <c r="D27" s="42">
        <v>41724</v>
      </c>
      <c r="E27" s="12">
        <v>49027</v>
      </c>
      <c r="F27" s="10">
        <v>48.353499999999997</v>
      </c>
      <c r="G27" s="20">
        <v>8.9</v>
      </c>
      <c r="H27" s="26" t="s">
        <v>44</v>
      </c>
      <c r="I27" s="26">
        <v>5000</v>
      </c>
      <c r="J27" s="42" t="s">
        <v>20</v>
      </c>
      <c r="K27" s="42" t="s">
        <v>27</v>
      </c>
      <c r="L27" s="42" t="s">
        <v>15</v>
      </c>
      <c r="M27" s="76" t="s">
        <v>16</v>
      </c>
      <c r="N27" s="79"/>
      <c r="O27" s="124"/>
      <c r="P27" s="131"/>
    </row>
    <row r="28" spans="1:16" ht="16" thickBot="1" x14ac:dyDescent="0.4">
      <c r="A28" s="105" t="s">
        <v>25</v>
      </c>
      <c r="B28" s="106"/>
      <c r="C28" s="107"/>
      <c r="D28" s="107"/>
      <c r="E28" s="108"/>
      <c r="F28" s="3">
        <v>1000</v>
      </c>
      <c r="J28" t="s">
        <v>55</v>
      </c>
    </row>
    <row r="30" spans="1:16" x14ac:dyDescent="0.35">
      <c r="A30" s="28" t="s">
        <v>56</v>
      </c>
      <c r="B30" s="28"/>
      <c r="C30" s="28"/>
      <c r="D30" s="28"/>
      <c r="E30" s="29"/>
      <c r="F30" s="30">
        <v>4000</v>
      </c>
      <c r="G30" s="31"/>
      <c r="H30" s="31"/>
    </row>
    <row r="31" spans="1:16" ht="15" thickBot="1" x14ac:dyDescent="0.4"/>
    <row r="32" spans="1:16" ht="15.75" customHeight="1" thickBot="1" x14ac:dyDescent="0.4">
      <c r="A32" s="109" t="s">
        <v>57</v>
      </c>
      <c r="B32" s="111" t="s">
        <v>2</v>
      </c>
      <c r="C32" s="111" t="s">
        <v>3</v>
      </c>
      <c r="D32" s="114" t="s">
        <v>4</v>
      </c>
      <c r="E32" s="111" t="s">
        <v>5</v>
      </c>
      <c r="F32" s="13" t="s">
        <v>6</v>
      </c>
      <c r="G32" s="99" t="s">
        <v>7</v>
      </c>
      <c r="H32" s="101" t="s">
        <v>8</v>
      </c>
      <c r="I32" s="97" t="s">
        <v>9</v>
      </c>
      <c r="J32" s="97" t="s">
        <v>88</v>
      </c>
      <c r="K32" s="97" t="s">
        <v>10</v>
      </c>
      <c r="L32" s="97" t="s">
        <v>87</v>
      </c>
      <c r="M32" s="101" t="s">
        <v>11</v>
      </c>
      <c r="N32" s="97" t="s">
        <v>109</v>
      </c>
      <c r="O32" s="97" t="s">
        <v>103</v>
      </c>
      <c r="P32" s="97" t="s">
        <v>107</v>
      </c>
    </row>
    <row r="33" spans="1:17" ht="15.75" customHeight="1" thickBot="1" x14ac:dyDescent="0.4">
      <c r="A33" s="110"/>
      <c r="B33" s="112"/>
      <c r="C33" s="113"/>
      <c r="D33" s="115"/>
      <c r="E33" s="116"/>
      <c r="F33" s="33" t="s">
        <v>12</v>
      </c>
      <c r="G33" s="104"/>
      <c r="H33" s="101"/>
      <c r="I33" s="98"/>
      <c r="J33" s="98"/>
      <c r="K33" s="98"/>
      <c r="L33" s="98"/>
      <c r="M33" s="102"/>
      <c r="N33" s="98"/>
      <c r="O33" s="98"/>
      <c r="P33" s="98"/>
    </row>
    <row r="34" spans="1:17" ht="44.25" customHeight="1" thickBot="1" x14ac:dyDescent="0.45">
      <c r="A34" s="32" t="s">
        <v>62</v>
      </c>
      <c r="B34" s="43">
        <v>37343</v>
      </c>
      <c r="C34" s="45" t="s">
        <v>63</v>
      </c>
      <c r="D34" s="46"/>
      <c r="E34" s="44">
        <v>45910</v>
      </c>
      <c r="F34" s="27">
        <v>97</v>
      </c>
      <c r="G34" s="35">
        <v>7.1300000000000002E-2</v>
      </c>
      <c r="H34" s="20" t="s">
        <v>64</v>
      </c>
      <c r="I34" s="26">
        <v>1000000</v>
      </c>
      <c r="J34" s="42" t="s">
        <v>13</v>
      </c>
      <c r="K34" s="42" t="s">
        <v>59</v>
      </c>
      <c r="L34" s="42" t="s">
        <v>60</v>
      </c>
      <c r="M34" s="76" t="s">
        <v>61</v>
      </c>
      <c r="N34" s="86"/>
      <c r="O34" s="87"/>
      <c r="P34" s="88"/>
    </row>
    <row r="35" spans="1:17" x14ac:dyDescent="0.35">
      <c r="A35" s="28" t="s">
        <v>65</v>
      </c>
      <c r="B35" s="28"/>
      <c r="C35" s="28"/>
      <c r="D35" s="28"/>
      <c r="E35" s="29"/>
      <c r="F35" s="30">
        <f>SUM(F34)</f>
        <v>97</v>
      </c>
      <c r="G35" s="37"/>
      <c r="H35" s="34"/>
    </row>
    <row r="36" spans="1:17" ht="16" thickBot="1" x14ac:dyDescent="0.45">
      <c r="A36" s="38"/>
      <c r="B36" s="38"/>
      <c r="C36" s="38"/>
      <c r="D36" s="38"/>
      <c r="G36" s="39"/>
    </row>
    <row r="37" spans="1:17" ht="15" thickBot="1" x14ac:dyDescent="0.4">
      <c r="D37" s="50"/>
      <c r="E37" s="36"/>
      <c r="G37" s="36"/>
    </row>
    <row r="38" spans="1:17" ht="36.75" customHeight="1" thickBot="1" x14ac:dyDescent="0.45">
      <c r="A38" s="56" t="s">
        <v>66</v>
      </c>
      <c r="B38" s="49">
        <v>43817</v>
      </c>
      <c r="C38" s="49" t="s">
        <v>67</v>
      </c>
      <c r="D38" s="52">
        <v>43833</v>
      </c>
      <c r="E38" s="49">
        <v>45644</v>
      </c>
      <c r="F38" s="53">
        <v>1720</v>
      </c>
      <c r="G38" s="54">
        <v>7.0499999999999993E-2</v>
      </c>
      <c r="H38" s="61">
        <v>43817</v>
      </c>
      <c r="I38" s="21">
        <v>999999.99999999988</v>
      </c>
      <c r="J38" s="42" t="s">
        <v>13</v>
      </c>
      <c r="K38" s="42" t="s">
        <v>68</v>
      </c>
      <c r="L38" s="42" t="s">
        <v>15</v>
      </c>
      <c r="M38" s="76" t="s">
        <v>61</v>
      </c>
      <c r="N38" s="78" t="s">
        <v>106</v>
      </c>
      <c r="O38" s="80">
        <v>4000</v>
      </c>
      <c r="P38" s="89">
        <v>7500</v>
      </c>
    </row>
    <row r="39" spans="1:17" ht="14.25" customHeight="1" thickBot="1" x14ac:dyDescent="0.45">
      <c r="A39" s="56" t="s">
        <v>69</v>
      </c>
      <c r="B39" s="49">
        <v>43851</v>
      </c>
      <c r="C39" s="52" t="s">
        <v>70</v>
      </c>
      <c r="D39" s="57"/>
      <c r="E39" s="49">
        <v>45678</v>
      </c>
      <c r="F39" s="53">
        <v>1950</v>
      </c>
      <c r="G39" s="54">
        <v>6.88E-2</v>
      </c>
      <c r="H39" s="61" t="s">
        <v>71</v>
      </c>
      <c r="I39" s="21">
        <v>1000000</v>
      </c>
      <c r="J39" s="42" t="s">
        <v>13</v>
      </c>
      <c r="K39" s="42" t="s">
        <v>68</v>
      </c>
      <c r="L39" s="42" t="s">
        <v>60</v>
      </c>
      <c r="M39" s="76" t="s">
        <v>61</v>
      </c>
      <c r="N39" s="81" t="s">
        <v>106</v>
      </c>
      <c r="O39" s="57">
        <v>4000</v>
      </c>
      <c r="P39" s="90">
        <v>7500</v>
      </c>
    </row>
    <row r="40" spans="1:17" ht="18" customHeight="1" thickBot="1" x14ac:dyDescent="0.45">
      <c r="A40" s="67" t="s">
        <v>72</v>
      </c>
      <c r="B40" s="68">
        <v>43964</v>
      </c>
      <c r="C40" s="68" t="s">
        <v>73</v>
      </c>
      <c r="D40" s="68">
        <v>43971</v>
      </c>
      <c r="E40" s="68">
        <v>45061</v>
      </c>
      <c r="F40" s="69">
        <v>2000</v>
      </c>
      <c r="G40" s="70">
        <v>5.8000000000000003E-2</v>
      </c>
      <c r="H40" s="71">
        <v>43964</v>
      </c>
      <c r="I40" s="72">
        <v>1000000</v>
      </c>
      <c r="J40" s="73" t="s">
        <v>13</v>
      </c>
      <c r="K40" s="73" t="s">
        <v>14</v>
      </c>
      <c r="L40" s="73" t="s">
        <v>60</v>
      </c>
      <c r="M40" s="77" t="s">
        <v>61</v>
      </c>
      <c r="N40" s="81" t="s">
        <v>105</v>
      </c>
      <c r="O40" s="57">
        <v>5000</v>
      </c>
      <c r="P40" s="90">
        <v>5600</v>
      </c>
      <c r="Q40" s="81"/>
    </row>
    <row r="41" spans="1:17" ht="29.25" customHeight="1" thickBot="1" x14ac:dyDescent="0.45">
      <c r="A41" s="67" t="s">
        <v>74</v>
      </c>
      <c r="B41" s="68">
        <v>43983</v>
      </c>
      <c r="C41" s="68" t="s">
        <v>75</v>
      </c>
      <c r="D41" s="68"/>
      <c r="E41" s="68">
        <v>45170</v>
      </c>
      <c r="F41" s="69">
        <v>3000</v>
      </c>
      <c r="G41" s="70">
        <v>5.3199999999999997E-2</v>
      </c>
      <c r="H41" s="71">
        <v>43983</v>
      </c>
      <c r="I41" s="72">
        <v>1000000</v>
      </c>
      <c r="J41" s="73" t="s">
        <v>13</v>
      </c>
      <c r="K41" s="73" t="s">
        <v>14</v>
      </c>
      <c r="L41" s="73" t="s">
        <v>15</v>
      </c>
      <c r="M41" s="77" t="s">
        <v>61</v>
      </c>
      <c r="N41" s="81" t="s">
        <v>105</v>
      </c>
      <c r="O41" s="57">
        <v>5000</v>
      </c>
      <c r="P41" s="90">
        <v>5600</v>
      </c>
      <c r="Q41" s="81"/>
    </row>
    <row r="42" spans="1:17" ht="19.5" customHeight="1" thickBot="1" x14ac:dyDescent="0.45">
      <c r="A42" s="56" t="s">
        <v>76</v>
      </c>
      <c r="B42" s="49">
        <v>44238</v>
      </c>
      <c r="C42" s="52" t="s">
        <v>77</v>
      </c>
      <c r="D42" s="52">
        <v>44239</v>
      </c>
      <c r="E42" s="49">
        <v>45334</v>
      </c>
      <c r="F42" s="53">
        <v>1985</v>
      </c>
      <c r="G42" s="54">
        <v>5.3499999999999999E-2</v>
      </c>
      <c r="H42" s="61">
        <v>44238</v>
      </c>
      <c r="I42" s="21">
        <v>1000000</v>
      </c>
      <c r="J42" s="42" t="s">
        <v>13</v>
      </c>
      <c r="K42" s="42" t="s">
        <v>14</v>
      </c>
      <c r="L42" s="42" t="s">
        <v>15</v>
      </c>
      <c r="M42" s="76" t="s">
        <v>61</v>
      </c>
      <c r="N42" s="81" t="s">
        <v>104</v>
      </c>
      <c r="O42" s="57">
        <v>5000</v>
      </c>
      <c r="P42" s="90">
        <v>5600</v>
      </c>
    </row>
    <row r="43" spans="1:17" ht="21.75" customHeight="1" thickBot="1" x14ac:dyDescent="0.45">
      <c r="A43" s="56" t="s">
        <v>78</v>
      </c>
      <c r="B43" s="49">
        <v>44252</v>
      </c>
      <c r="C43" s="52" t="s">
        <v>79</v>
      </c>
      <c r="D43" s="52">
        <v>44252</v>
      </c>
      <c r="E43" s="49">
        <v>45384</v>
      </c>
      <c r="F43" s="53">
        <v>550</v>
      </c>
      <c r="G43" s="54">
        <v>5.4399999999999997E-2</v>
      </c>
      <c r="H43" s="61">
        <v>44252</v>
      </c>
      <c r="I43" s="21">
        <v>1000000</v>
      </c>
      <c r="J43" s="42" t="s">
        <v>13</v>
      </c>
      <c r="K43" s="42" t="s">
        <v>14</v>
      </c>
      <c r="L43" s="42" t="s">
        <v>60</v>
      </c>
      <c r="M43" s="76" t="s">
        <v>61</v>
      </c>
      <c r="N43" s="81" t="s">
        <v>104</v>
      </c>
      <c r="O43" s="57">
        <v>5000</v>
      </c>
      <c r="P43" s="90">
        <v>5600</v>
      </c>
    </row>
    <row r="44" spans="1:17" ht="27.75" customHeight="1" thickBot="1" x14ac:dyDescent="0.45">
      <c r="A44" s="56" t="s">
        <v>80</v>
      </c>
      <c r="B44" s="49">
        <v>44719</v>
      </c>
      <c r="C44" s="52" t="s">
        <v>81</v>
      </c>
      <c r="D44" s="52"/>
      <c r="E44" s="49">
        <v>45876</v>
      </c>
      <c r="F44" s="53">
        <v>1000</v>
      </c>
      <c r="G44" s="54">
        <v>7.3400000000000007E-2</v>
      </c>
      <c r="H44" s="61">
        <v>44719</v>
      </c>
      <c r="I44" s="21">
        <v>1000000</v>
      </c>
      <c r="J44" s="42" t="s">
        <v>13</v>
      </c>
      <c r="K44" s="42" t="s">
        <v>14</v>
      </c>
      <c r="L44" s="42" t="s">
        <v>15</v>
      </c>
      <c r="M44" s="76" t="s">
        <v>61</v>
      </c>
      <c r="N44" s="81" t="s">
        <v>104</v>
      </c>
      <c r="O44" s="57">
        <v>5000</v>
      </c>
      <c r="P44" s="90">
        <v>5600</v>
      </c>
    </row>
    <row r="45" spans="1:17" ht="60.75" customHeight="1" thickBot="1" x14ac:dyDescent="0.45">
      <c r="A45" s="56" t="s">
        <v>85</v>
      </c>
      <c r="B45" s="49">
        <v>44984</v>
      </c>
      <c r="C45" s="52" t="s">
        <v>89</v>
      </c>
      <c r="D45" s="52">
        <v>44985</v>
      </c>
      <c r="E45" s="49">
        <v>46090</v>
      </c>
      <c r="F45" s="53">
        <v>1979</v>
      </c>
      <c r="G45" s="54">
        <v>7.7899999999999997E-2</v>
      </c>
      <c r="H45" s="61">
        <v>44984</v>
      </c>
      <c r="I45" s="21">
        <v>100000</v>
      </c>
      <c r="J45" s="42" t="s">
        <v>13</v>
      </c>
      <c r="K45" s="42" t="s">
        <v>86</v>
      </c>
      <c r="L45" s="42" t="s">
        <v>60</v>
      </c>
      <c r="M45" s="76" t="s">
        <v>61</v>
      </c>
      <c r="N45" s="82" t="s">
        <v>111</v>
      </c>
      <c r="O45" s="93" t="s">
        <v>110</v>
      </c>
      <c r="P45" s="91" t="s">
        <v>108</v>
      </c>
    </row>
    <row r="46" spans="1:17" ht="59.25" customHeight="1" thickBot="1" x14ac:dyDescent="0.45">
      <c r="A46" s="56" t="s">
        <v>91</v>
      </c>
      <c r="B46" s="52">
        <v>45008</v>
      </c>
      <c r="C46" s="49" t="s">
        <v>90</v>
      </c>
      <c r="D46" s="52">
        <v>45009</v>
      </c>
      <c r="E46" s="49">
        <v>46114</v>
      </c>
      <c r="F46" s="53">
        <v>1900</v>
      </c>
      <c r="G46" s="54">
        <v>7.7700000000000005E-2</v>
      </c>
      <c r="H46" s="61">
        <v>45008</v>
      </c>
      <c r="I46" s="21">
        <v>100000</v>
      </c>
      <c r="J46" s="42" t="s">
        <v>13</v>
      </c>
      <c r="K46" s="42" t="s">
        <v>86</v>
      </c>
      <c r="L46" s="42" t="s">
        <v>15</v>
      </c>
      <c r="M46" s="76" t="s">
        <v>61</v>
      </c>
      <c r="N46" s="82" t="s">
        <v>111</v>
      </c>
      <c r="O46" s="93" t="s">
        <v>110</v>
      </c>
      <c r="P46" s="91" t="s">
        <v>108</v>
      </c>
    </row>
    <row r="47" spans="1:17" ht="73.5" customHeight="1" thickBot="1" x14ac:dyDescent="0.45">
      <c r="A47" s="56" t="s">
        <v>94</v>
      </c>
      <c r="B47" s="63">
        <v>45041</v>
      </c>
      <c r="C47" s="64" t="s">
        <v>92</v>
      </c>
      <c r="D47" s="63"/>
      <c r="E47" s="49">
        <v>46147</v>
      </c>
      <c r="F47" s="55">
        <v>2000</v>
      </c>
      <c r="G47" s="65">
        <v>7.4200000000000002E-2</v>
      </c>
      <c r="H47" s="61">
        <v>45041</v>
      </c>
      <c r="I47" s="21">
        <v>100000</v>
      </c>
      <c r="J47" s="42" t="s">
        <v>13</v>
      </c>
      <c r="K47" s="42" t="s">
        <v>68</v>
      </c>
      <c r="L47" s="42" t="s">
        <v>60</v>
      </c>
      <c r="M47" s="76" t="s">
        <v>61</v>
      </c>
      <c r="N47" s="82" t="s">
        <v>111</v>
      </c>
      <c r="O47" s="93" t="s">
        <v>110</v>
      </c>
      <c r="P47" s="91" t="s">
        <v>108</v>
      </c>
    </row>
    <row r="48" spans="1:17" ht="34.5" customHeight="1" thickBot="1" x14ac:dyDescent="0.45">
      <c r="A48" s="56" t="s">
        <v>96</v>
      </c>
      <c r="B48" s="63">
        <v>45072</v>
      </c>
      <c r="C48" s="64" t="s">
        <v>93</v>
      </c>
      <c r="D48" s="63">
        <v>45075</v>
      </c>
      <c r="E48" s="49">
        <v>46226</v>
      </c>
      <c r="F48" s="55">
        <v>2000</v>
      </c>
      <c r="G48" s="65">
        <v>7.22E-2</v>
      </c>
      <c r="H48" s="61">
        <v>45438</v>
      </c>
      <c r="I48" s="21">
        <v>100000</v>
      </c>
      <c r="J48" s="42" t="s">
        <v>13</v>
      </c>
      <c r="K48" s="42" t="s">
        <v>95</v>
      </c>
      <c r="L48" s="42" t="s">
        <v>15</v>
      </c>
      <c r="M48" s="76" t="s">
        <v>61</v>
      </c>
      <c r="N48" s="83">
        <v>45047</v>
      </c>
      <c r="O48" s="57">
        <v>3000</v>
      </c>
      <c r="P48" s="90">
        <v>24500</v>
      </c>
    </row>
    <row r="49" spans="1:16" ht="28.5" customHeight="1" thickBot="1" x14ac:dyDescent="0.45">
      <c r="A49" s="56" t="s">
        <v>97</v>
      </c>
      <c r="B49" s="63">
        <v>45103</v>
      </c>
      <c r="C49" s="64" t="s">
        <v>98</v>
      </c>
      <c r="D49" s="63">
        <v>45104</v>
      </c>
      <c r="E49" s="49">
        <v>46219</v>
      </c>
      <c r="F49" s="55">
        <v>2000</v>
      </c>
      <c r="G49" s="65">
        <v>7.3999999999999996E-2</v>
      </c>
      <c r="H49" s="61">
        <v>45469</v>
      </c>
      <c r="I49" s="21">
        <v>100000</v>
      </c>
      <c r="J49" s="42" t="s">
        <v>13</v>
      </c>
      <c r="K49" s="42" t="s">
        <v>14</v>
      </c>
      <c r="L49" s="42" t="s">
        <v>15</v>
      </c>
      <c r="M49" s="76" t="s">
        <v>61</v>
      </c>
      <c r="N49" s="84">
        <v>45078</v>
      </c>
      <c r="O49" s="85">
        <v>3000</v>
      </c>
      <c r="P49" s="92">
        <v>24500</v>
      </c>
    </row>
    <row r="50" spans="1:16" x14ac:dyDescent="0.35">
      <c r="A50" s="28" t="s">
        <v>82</v>
      </c>
      <c r="B50" s="28"/>
      <c r="C50" s="28"/>
      <c r="D50" s="28"/>
      <c r="E50" s="29"/>
      <c r="F50" s="30">
        <f>SUM(F38:F49)</f>
        <v>22084</v>
      </c>
      <c r="G50" s="51"/>
      <c r="H50" s="31"/>
    </row>
  </sheetData>
  <mergeCells count="70">
    <mergeCell ref="N32:N33"/>
    <mergeCell ref="O32:O33"/>
    <mergeCell ref="P32:P33"/>
    <mergeCell ref="N10:N11"/>
    <mergeCell ref="N20:N21"/>
    <mergeCell ref="O2:O3"/>
    <mergeCell ref="O12:O17"/>
    <mergeCell ref="O22:O27"/>
    <mergeCell ref="O4:O5"/>
    <mergeCell ref="P2:P3"/>
    <mergeCell ref="O10:O11"/>
    <mergeCell ref="O20:O21"/>
    <mergeCell ref="P4:P5"/>
    <mergeCell ref="P10:P11"/>
    <mergeCell ref="P12:P17"/>
    <mergeCell ref="P20:P21"/>
    <mergeCell ref="P22:P27"/>
    <mergeCell ref="J32:J33"/>
    <mergeCell ref="K32:K33"/>
    <mergeCell ref="L32:L33"/>
    <mergeCell ref="M32:M33"/>
    <mergeCell ref="L20:L21"/>
    <mergeCell ref="J20:J21"/>
    <mergeCell ref="K20:K21"/>
    <mergeCell ref="M20:M21"/>
    <mergeCell ref="N2:N3"/>
    <mergeCell ref="J10:J11"/>
    <mergeCell ref="K10:K11"/>
    <mergeCell ref="L10:L11"/>
    <mergeCell ref="M10:M11"/>
    <mergeCell ref="M2:M3"/>
    <mergeCell ref="G32:G33"/>
    <mergeCell ref="H32:H33"/>
    <mergeCell ref="I32:I33"/>
    <mergeCell ref="G10:G11"/>
    <mergeCell ref="H10:H11"/>
    <mergeCell ref="I10:I11"/>
    <mergeCell ref="G20:G21"/>
    <mergeCell ref="H20:H21"/>
    <mergeCell ref="I20:I21"/>
    <mergeCell ref="A28:E28"/>
    <mergeCell ref="A32:A33"/>
    <mergeCell ref="B32:B33"/>
    <mergeCell ref="C32:C33"/>
    <mergeCell ref="D32:D33"/>
    <mergeCell ref="E32:E33"/>
    <mergeCell ref="F10:F11"/>
    <mergeCell ref="A18:E18"/>
    <mergeCell ref="A20:A21"/>
    <mergeCell ref="B20:B21"/>
    <mergeCell ref="C20:C21"/>
    <mergeCell ref="D20:D21"/>
    <mergeCell ref="E20:E21"/>
    <mergeCell ref="A6:E6"/>
    <mergeCell ref="A10:A11"/>
    <mergeCell ref="B10:B11"/>
    <mergeCell ref="C10:C11"/>
    <mergeCell ref="D10:D11"/>
    <mergeCell ref="E10:E11"/>
    <mergeCell ref="H2:H3"/>
    <mergeCell ref="I2:I3"/>
    <mergeCell ref="J2:J3"/>
    <mergeCell ref="K2:K3"/>
    <mergeCell ref="L2:L3"/>
    <mergeCell ref="G2:G3"/>
    <mergeCell ref="A2:A3"/>
    <mergeCell ref="B2:B3"/>
    <mergeCell ref="C2:C3"/>
    <mergeCell ref="D2:D3"/>
    <mergeCell ref="E2:E3"/>
  </mergeCells>
  <phoneticPr fontId="12" type="noConversion"/>
  <hyperlinks>
    <hyperlink ref="F2" r:id="rId1" display="http://www.inrsymbol.in/" xr:uid="{6131672D-A561-4E9E-8E25-1BF015BC317A}"/>
    <hyperlink ref="F3" r:id="rId2" display="http://www.inrsymbol.in/" xr:uid="{90042334-9EE6-43E9-BD46-D28AAF9AC591}"/>
    <hyperlink ref="F20" r:id="rId3" display="http://www.inrsymbol.in/" xr:uid="{2F7FEBC0-D02F-44E7-897A-C8E1C1167D1F}"/>
    <hyperlink ref="F21" r:id="rId4" display="http://www.inrsymbol.in/" xr:uid="{2CAF8F69-543D-4A27-BDF2-054A2695F7B8}"/>
    <hyperlink ref="F32" r:id="rId5" display="http://www.inrsymbol.in/" xr:uid="{2B431A38-087C-43D2-8D0D-1383FE20B29B}"/>
    <hyperlink ref="F33" r:id="rId6" display="http://www.inrsymbol.in/" xr:uid="{501A35A3-EE2B-47DC-B4B8-FC7F3F62234B}"/>
  </hyperlinks>
  <pageMargins left="0.7" right="0.7" top="0.75" bottom="0.75" header="0.3" footer="0.3"/>
  <pageSetup paperSize="9" scale="39" fitToWidth="0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Himanshi Dahinwal</dc:creator>
  <cp:lastModifiedBy>Nayan Handa</cp:lastModifiedBy>
  <cp:lastPrinted>2023-12-14T12:15:51Z</cp:lastPrinted>
  <dcterms:created xsi:type="dcterms:W3CDTF">2023-03-14T05:55:31Z</dcterms:created>
  <dcterms:modified xsi:type="dcterms:W3CDTF">2024-03-04T09:06:35Z</dcterms:modified>
</cp:coreProperties>
</file>